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Sommaire" sheetId="1" state="visible" r:id="rId3"/>
    <sheet name="Engagés" sheetId="2" state="visible" r:id="rId4"/>
    <sheet name="PouleA" sheetId="3" state="visible" r:id="rId5"/>
    <sheet name="PouleB" sheetId="4" state="visible" r:id="rId6"/>
    <sheet name="PouleC" sheetId="5" state="visible" r:id="rId7"/>
    <sheet name="PouleD" sheetId="6" state="visible" r:id="rId8"/>
    <sheet name="TED" sheetId="7" state="visible" r:id="rId9"/>
    <sheet name="Résultats" sheetId="8" state="visible" r:id="rId10"/>
    <sheet name="Fiches Vierges" sheetId="9" state="visible" r:id="rId11"/>
    <sheet name="F_Parties_A" sheetId="10" state="visible" r:id="rId12"/>
    <sheet name="F_Parties_B" sheetId="11" state="visible" r:id="rId13"/>
    <sheet name="F_Parties_C" sheetId="12" state="visible" r:id="rId14"/>
    <sheet name="F_Parties_D" sheetId="13" state="visible" r:id="rId15"/>
  </sheets>
  <externalReferences>
    <externalReference r:id="rId16"/>
  </externalReferences>
  <definedNames>
    <definedName function="false" hidden="false" localSheetId="9" name="_xlnm.Print_Area" vbProcedure="false">F_Parties_A!$A$1:$R$58</definedName>
    <definedName function="false" hidden="false" localSheetId="10" name="_xlnm.Print_Area" vbProcedure="false">F_Parties_B!$A$1:$R$58</definedName>
    <definedName function="false" hidden="false" localSheetId="11" name="_xlnm.Print_Area" vbProcedure="false">F_Parties_C!$A$1:$R$58</definedName>
    <definedName function="false" hidden="false" localSheetId="12" name="_xlnm.Print_Area" vbProcedure="false">F_Parties_D!$A$1:$R$58</definedName>
    <definedName function="false" hidden="false" localSheetId="8" name="_xlnm.Print_Area" vbProcedure="false">'Fiches Vierges'!$A$1:$R$58</definedName>
    <definedName function="false" hidden="false" localSheetId="2" name="_xlnm.Print_Area" vbProcedure="false">PouleA!$A$1:$M$28</definedName>
    <definedName function="false" hidden="false" localSheetId="3" name="_xlnm.Print_Area" vbProcedure="false">PouleB!$A$1:$M$28</definedName>
    <definedName function="false" hidden="false" localSheetId="4" name="_xlnm.Print_Area" vbProcedure="false">PouleC!$A$1:$M$28</definedName>
    <definedName function="false" hidden="false" localSheetId="5" name="_xlnm.Print_Area" vbProcedure="false">PouleD!$A$1:$M$28</definedName>
    <definedName function="false" hidden="false" localSheetId="6" name="_xlnm.Print_Area" vbProcedure="false">TED!$B$2:$Z$43</definedName>
  </definedName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<sst xmlns="http://schemas.openxmlformats.org/spreadsheetml/2006/main" count="658" uniqueCount="149">
  <si>
    <t xml:space="preserve">Notice à lire pour utilisation du fichier </t>
  </si>
  <si>
    <t xml:space="preserve">Pensez à tester ce fichier avant la compétition en vous créant une copie.</t>
  </si>
  <si>
    <t xml:space="preserve">Conseils d'utilisation :</t>
  </si>
  <si>
    <t xml:space="preserve">Pour utiliser le bouton "IMPRIMER", il faut activer les macros. Par contre, il ne fonctionne pas avec Open Office</t>
  </si>
  <si>
    <t xml:space="preserve">1 / Onglet " Engagés "</t>
  </si>
  <si>
    <t xml:space="preserve">=&gt; Imprimer un exemplaire pour faire le pointage des joueurs</t>
  </si>
  <si>
    <t xml:space="preserve">=&gt; Placer les joueurs en indiquant la poule (A, B…) colonne "Poule" et sa position (1, 2 …) colonne "Position"</t>
  </si>
  <si>
    <t xml:space="preserve">=&gt; Si un joueur est absent ou WO, renseigner la case "Absent / WO" en face de son nom.</t>
  </si>
  <si>
    <t xml:space="preserve">=&gt; Sélectionner le nombre de manches gagnantes.</t>
  </si>
  <si>
    <t xml:space="preserve">2 / Onglets " Poules "</t>
  </si>
  <si>
    <t xml:space="preserve">=&gt; Imprimer un exemplaire car les joueurs et accompagnateurs aiment voir les poules</t>
  </si>
  <si>
    <t xml:space="preserve">=&gt; Cases jaunes " Manches " : </t>
  </si>
  <si>
    <t xml:space="preserve">- à vous de compléter les scores. Pensez à mettre un " - " pour la victoire du joueur de droite 
- le cas d'un abandon en cours de partie est également géré en indiquant " wo" ou "-wo" sur le set correspondant
- sous Excel, devant le "-" penser à mettre un apostrophe (touche du "4")</t>
  </si>
  <si>
    <t xml:space="preserve">=&gt; Cases bleues " Classement de 1 à 4 " : </t>
  </si>
  <si>
    <t xml:space="preserve">- elles se remplissent automatiquement</t>
  </si>
  <si>
    <t xml:space="preserve">- si le mot "âge" apparaît, le départage est impossible, à vous de mettre le classement en fonction de l'âge des joueurs</t>
  </si>
  <si>
    <t xml:space="preserve">=&gt; Cases oranges / rouges " Classement de poules " : </t>
  </si>
  <si>
    <t xml:space="preserve">3 / Onglet " Fiches de parties  "</t>
  </si>
  <si>
    <t xml:space="preserve">=&gt; Imprimer les fiches de parties des poules. Elles sont déjà remplies.</t>
  </si>
  <si>
    <t xml:space="preserve">4 / Onglets " TED "</t>
  </si>
  <si>
    <t xml:space="preserve">=&gt; Les cases grises se remplissent automatiquement</t>
  </si>
  <si>
    <t xml:space="preserve">=&gt; Vous n'avez que les cases bleues à remplir avec un " v " pour le joueur vainqueur et un " d " pour le joueur perdant</t>
  </si>
  <si>
    <t xml:space="preserve">5 / Onglet " Fiches de parties vierges "</t>
  </si>
  <si>
    <t xml:space="preserve">=&gt; Imprimer les fiches de parties dont vous avez besoin.</t>
  </si>
  <si>
    <t xml:space="preserve">6 / Onglet " Résultats "</t>
  </si>
  <si>
    <t xml:space="preserve">=&gt; Mise à jour automatique</t>
  </si>
  <si>
    <t xml:space="preserve">FEDERATION FRANCAISE</t>
  </si>
  <si>
    <t xml:space="preserve">DE TENNIS DE TABLE</t>
  </si>
  <si>
    <t xml:space="preserve">TYPE COMPETITION</t>
  </si>
  <si>
    <t xml:space="preserve">LIEU COMPETITION</t>
  </si>
  <si>
    <t xml:space="preserve">DATE</t>
  </si>
  <si>
    <r>
      <rPr>
        <sz val="11"/>
        <rFont val="Arial"/>
        <family val="2"/>
        <charset val="1"/>
      </rPr>
      <t xml:space="preserve">Le pointage des concurrents s'effectuera à</t>
    </r>
    <r>
      <rPr>
        <b val="true"/>
        <sz val="11"/>
        <rFont val="Arial"/>
        <family val="2"/>
        <charset val="1"/>
      </rPr>
      <t xml:space="preserve"> </t>
    </r>
  </si>
  <si>
    <t xml:space="preserve">09 h 00</t>
  </si>
  <si>
    <t xml:space="preserve">Le début des rencontres est prévu à</t>
  </si>
  <si>
    <t xml:space="preserve">09 h 30</t>
  </si>
  <si>
    <t xml:space="preserve">Les rencontres se joueront sans interruption.</t>
  </si>
  <si>
    <r>
      <rPr>
        <sz val="11"/>
        <rFont val="Arial"/>
        <family val="2"/>
        <charset val="1"/>
      </rPr>
      <t xml:space="preserve">Tout joueur se présentant une </t>
    </r>
    <r>
      <rPr>
        <b val="true"/>
        <sz val="11"/>
        <rFont val="Arial"/>
        <family val="2"/>
        <charset val="1"/>
      </rPr>
      <t xml:space="preserve">demi-heure</t>
    </r>
    <r>
      <rPr>
        <sz val="11"/>
        <rFont val="Arial"/>
        <family val="2"/>
        <charset val="1"/>
      </rPr>
      <t xml:space="preserve"> après l'appel sera déclaré forfait.</t>
    </r>
  </si>
  <si>
    <t xml:space="preserve">Nb de manches gagnantes →</t>
  </si>
  <si>
    <t xml:space="preserve">No</t>
  </si>
  <si>
    <t xml:space="preserve">Noms Prénoms</t>
  </si>
  <si>
    <t xml:space="preserve">Pts Lic.</t>
  </si>
  <si>
    <t xml:space="preserve">Association</t>
  </si>
  <si>
    <t xml:space="preserve">No dossard</t>
  </si>
  <si>
    <t xml:space="preserve">Licence</t>
  </si>
  <si>
    <t xml:space="preserve">Absent
/ WO</t>
  </si>
  <si>
    <t xml:space="preserve">Poule</t>
  </si>
  <si>
    <t xml:space="preserve">Position</t>
  </si>
  <si>
    <t xml:space="preserve">Joueurs
placés</t>
  </si>
  <si>
    <t xml:space="preserve">ABS</t>
  </si>
  <si>
    <t xml:space="preserve">WO</t>
  </si>
  <si>
    <t xml:space="preserve">A</t>
  </si>
  <si>
    <t xml:space="preserve">B</t>
  </si>
  <si>
    <t xml:space="preserve">C</t>
  </si>
  <si>
    <t xml:space="preserve">D</t>
  </si>
  <si>
    <t xml:space="preserve">Ligue :  </t>
  </si>
  <si>
    <t xml:space="preserve">Comité : </t>
  </si>
  <si>
    <t xml:space="preserve">Tableau :</t>
  </si>
  <si>
    <t xml:space="preserve">Lieu :</t>
  </si>
  <si>
    <t xml:space="preserve">Poule :</t>
  </si>
  <si>
    <t xml:space="preserve">Date : </t>
  </si>
  <si>
    <t xml:space="preserve">Table :</t>
  </si>
  <si>
    <t xml:space="preserve">Nom  -  Prénom</t>
  </si>
  <si>
    <t xml:space="preserve">C l u b</t>
  </si>
  <si>
    <t xml:space="preserve">Points</t>
  </si>
  <si>
    <t xml:space="preserve">Rang</t>
  </si>
  <si>
    <t xml:space="preserve">POINTS</t>
  </si>
  <si>
    <t xml:space="preserve">MANCHES</t>
  </si>
  <si>
    <t xml:space="preserve">J1</t>
  </si>
  <si>
    <t xml:space="preserve">J2</t>
  </si>
  <si>
    <t xml:space="preserve">J3</t>
  </si>
  <si>
    <t xml:space="preserve">Contre</t>
  </si>
  <si>
    <t xml:space="preserve">SCORES</t>
  </si>
  <si>
    <t xml:space="preserve">Partie
Terminée</t>
  </si>
  <si>
    <t xml:space="preserve">Contrôle
Égalité </t>
  </si>
  <si>
    <t xml:space="preserve">Forfait</t>
  </si>
  <si>
    <t xml:space="preserve">V</t>
  </si>
  <si>
    <t xml:space="preserve">1  contre  3</t>
  </si>
  <si>
    <t xml:space="preserve">1-3</t>
  </si>
  <si>
    <t xml:space="preserve">2  contre  3</t>
  </si>
  <si>
    <t xml:space="preserve">2-3</t>
  </si>
  <si>
    <t xml:space="preserve">1  contre  2</t>
  </si>
  <si>
    <t xml:space="preserve">1-2</t>
  </si>
  <si>
    <t xml:space="preserve">Total Victoire</t>
  </si>
  <si>
    <t xml:space="preserve">     Nom et Signature du Juge-Arbitre :</t>
  </si>
  <si>
    <t xml:space="preserve">Classement</t>
  </si>
  <si>
    <t xml:space="preserve">Classement (inv.)
Points</t>
  </si>
  <si>
    <t xml:space="preserve">Classement (inv.)
Manches</t>
  </si>
  <si>
    <t xml:space="preserve">Classement 
Final</t>
  </si>
  <si>
    <t xml:space="preserve">CLASSEMENT
(automatique)</t>
  </si>
  <si>
    <t xml:space="preserve">1er      </t>
  </si>
  <si>
    <t xml:space="preserve">2ème  </t>
  </si>
  <si>
    <t xml:space="preserve">3ème  </t>
  </si>
  <si>
    <t xml:space="preserve">v</t>
  </si>
  <si>
    <t xml:space="preserve">Places 9 à 10</t>
  </si>
  <si>
    <t xml:space="preserve">Places 9 à 12</t>
  </si>
  <si>
    <t xml:space="preserve">1/4 Finale</t>
  </si>
  <si>
    <t xml:space="preserve">1/2 Finale</t>
  </si>
  <si>
    <t xml:space="preserve">Finale</t>
  </si>
  <si>
    <t xml:space="preserve">d</t>
  </si>
  <si>
    <t xml:space="preserve">3P1</t>
  </si>
  <si>
    <t xml:space="preserve">1P1</t>
  </si>
  <si>
    <t xml:space="preserve">3P4</t>
  </si>
  <si>
    <t xml:space="preserve">2P2</t>
  </si>
  <si>
    <t xml:space="preserve">Table n° </t>
  </si>
  <si>
    <t xml:space="preserve">a</t>
  </si>
  <si>
    <t xml:space="preserve">b</t>
  </si>
  <si>
    <t xml:space="preserve">3P3</t>
  </si>
  <si>
    <t xml:space="preserve">1P4</t>
  </si>
  <si>
    <t xml:space="preserve">3P2</t>
  </si>
  <si>
    <t xml:space="preserve">2P3</t>
  </si>
  <si>
    <t xml:space="preserve">1P3</t>
  </si>
  <si>
    <t xml:space="preserve">2P4</t>
  </si>
  <si>
    <t xml:space="preserve">Places 11 à 12</t>
  </si>
  <si>
    <t xml:space="preserve">c</t>
  </si>
  <si>
    <t xml:space="preserve">Perdant de 3P1/3P4</t>
  </si>
  <si>
    <t xml:space="preserve">2P1</t>
  </si>
  <si>
    <t xml:space="preserve">Perdant de 3P3/3P2</t>
  </si>
  <si>
    <t xml:space="preserve">1P2</t>
  </si>
  <si>
    <t xml:space="preserve">Places 3 à 4</t>
  </si>
  <si>
    <t xml:space="preserve">Perdant a/b</t>
  </si>
  <si>
    <t xml:space="preserve">Perdant c/d</t>
  </si>
  <si>
    <t xml:space="preserve">Places 5 à 8</t>
  </si>
  <si>
    <t xml:space="preserve">Places 5 et 6</t>
  </si>
  <si>
    <t xml:space="preserve">Perdant 1P1/2P2</t>
  </si>
  <si>
    <t xml:space="preserve">e</t>
  </si>
  <si>
    <t xml:space="preserve">Perdant 1P4/2P3</t>
  </si>
  <si>
    <t xml:space="preserve">f</t>
  </si>
  <si>
    <t xml:space="preserve">Perdant 1P3/2P4</t>
  </si>
  <si>
    <t xml:space="preserve">g</t>
  </si>
  <si>
    <t xml:space="preserve">Perdant 2P1/1P2</t>
  </si>
  <si>
    <t xml:space="preserve">h</t>
  </si>
  <si>
    <t xml:space="preserve">Places 7 et 8</t>
  </si>
  <si>
    <t xml:space="preserve">Perdant e/f</t>
  </si>
  <si>
    <t xml:space="preserve">o</t>
  </si>
  <si>
    <t xml:space="preserve">Perdant g/h</t>
  </si>
  <si>
    <t xml:space="preserve">p</t>
  </si>
  <si>
    <t xml:space="preserve">Résultats</t>
  </si>
  <si>
    <t xml:space="preserve">N° dossard</t>
  </si>
  <si>
    <t xml:space="preserve">Heure :</t>
  </si>
  <si>
    <t xml:space="preserve">Arbitre : </t>
  </si>
  <si>
    <t xml:space="preserve">PARTIE</t>
  </si>
  <si>
    <t xml:space="preserve">Premier service : GAUCHE - DROITE</t>
  </si>
  <si>
    <t xml:space="preserve">contre</t>
  </si>
  <si>
    <t xml:space="preserve">CARTONS</t>
  </si>
  <si>
    <t xml:space="preserve">J</t>
  </si>
  <si>
    <t xml:space="preserve">J+R 1</t>
  </si>
  <si>
    <t xml:space="preserve">J+R 2</t>
  </si>
  <si>
    <t xml:space="preserve">Signature de l' Arbitre :</t>
  </si>
  <si>
    <t xml:space="preserve">Sitôt la partie terminée ; rapporter cette fiche à la table du Juge Arbitre;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</si>
</sst>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dddd&quot;, &quot;d\ mmmm\ yyyy"/>
    <numFmt numFmtId="166" formatCode="[$-40C]d\ mmmm\ yyyy;@"/>
    <numFmt numFmtId="167" formatCode="d/m/yyyy"/>
    <numFmt numFmtId="168" formatCode="dd/mm/yy"/>
    <numFmt numFmtId="169" formatCode="00"/>
    <numFmt numFmtId="170" formatCode="&quot;VRAI&quot;;&quot;VRAI&quot;;&quot;FAUX&quot;"/>
    <numFmt numFmtId="171" formatCode="0"/>
    <numFmt numFmtId="172" formatCode="#"/>
  </numFmts>
  <fonts count="47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MS Sans Serif"/>
      <family val="2"/>
      <charset val="1"/>
    </font>
    <font>
      <sz val="10"/>
      <name val="Times New Roman"/>
      <family val="1"/>
      <charset val="1"/>
    </font>
    <font>
      <b val="true"/>
      <sz val="18"/>
      <color rgb="FF000000"/>
      <name val="Calibri"/>
      <family val="2"/>
      <charset val="1"/>
    </font>
    <font>
      <b val="true"/>
      <sz val="12"/>
      <color rgb="FF000000"/>
      <name val="Calibri"/>
      <family val="2"/>
      <charset val="1"/>
    </font>
    <font>
      <b val="true"/>
      <i val="true"/>
      <u val="single"/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u val="single"/>
      <sz val="11"/>
      <color rgb="FF000000"/>
      <name val="Calibri"/>
      <family val="2"/>
      <charset val="1"/>
    </font>
    <font>
      <b val="true"/>
      <sz val="14"/>
      <color rgb="FFFF0000"/>
      <name val="Calibri"/>
      <family val="2"/>
      <charset val="1"/>
    </font>
    <font>
      <b val="true"/>
      <sz val="14"/>
      <name val="Times New Roman"/>
      <family val="1"/>
      <charset val="1"/>
    </font>
    <font>
      <sz val="8"/>
      <name val="Times New Roman"/>
      <family val="1"/>
      <charset val="1"/>
    </font>
    <font>
      <b val="true"/>
      <i val="true"/>
      <u val="single"/>
      <sz val="14"/>
      <name val="Times New Roman"/>
      <family val="1"/>
      <charset val="1"/>
    </font>
    <font>
      <b val="true"/>
      <sz val="8"/>
      <name val="Times New Roman"/>
      <family val="1"/>
      <charset val="1"/>
    </font>
    <font>
      <b val="true"/>
      <u val="single"/>
      <sz val="8"/>
      <name val="Times New Roman"/>
      <family val="1"/>
      <charset val="1"/>
    </font>
    <font>
      <b val="true"/>
      <sz val="20"/>
      <name val="Times New Roman"/>
      <family val="1"/>
      <charset val="1"/>
    </font>
    <font>
      <b val="true"/>
      <i val="true"/>
      <sz val="16"/>
      <name val="Times New Roman"/>
      <family val="1"/>
      <charset val="1"/>
    </font>
    <font>
      <b val="true"/>
      <sz val="14"/>
      <color rgb="FF0000FF"/>
      <name val="Times New Roman"/>
      <family val="1"/>
      <charset val="1"/>
    </font>
    <font>
      <sz val="11"/>
      <name val="Arial"/>
      <family val="2"/>
      <charset val="1"/>
    </font>
    <font>
      <b val="true"/>
      <sz val="11"/>
      <name val="Arial"/>
      <family val="2"/>
      <charset val="1"/>
    </font>
    <font>
      <b val="true"/>
      <sz val="1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20"/>
      <name val="Arial"/>
      <family val="2"/>
      <charset val="1"/>
    </font>
    <font>
      <b val="true"/>
      <sz val="24"/>
      <name val="Arial"/>
      <family val="2"/>
      <charset val="1"/>
    </font>
    <font>
      <b val="true"/>
      <sz val="22"/>
      <name val="Arial"/>
      <family val="2"/>
      <charset val="1"/>
    </font>
    <font>
      <sz val="12"/>
      <name val="Times New Roman"/>
      <family val="1"/>
      <charset val="1"/>
    </font>
    <font>
      <sz val="14"/>
      <name val="Times New Roman"/>
      <family val="1"/>
      <charset val="1"/>
    </font>
    <font>
      <b val="true"/>
      <sz val="11"/>
      <name val="Times New Roman"/>
      <family val="1"/>
      <charset val="1"/>
    </font>
    <font>
      <sz val="9"/>
      <name val="Arial"/>
      <family val="2"/>
      <charset val="1"/>
    </font>
    <font>
      <i val="true"/>
      <sz val="11"/>
      <color rgb="FFFF0000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b val="true"/>
      <sz val="11"/>
      <color rgb="FF000000"/>
      <name val="Calibri"/>
      <family val="2"/>
      <charset val="1"/>
    </font>
    <font>
      <b val="true"/>
      <sz val="11"/>
      <color rgb="FFE0FFFF"/>
      <name val="Calibri"/>
      <family val="2"/>
      <charset val="1"/>
    </font>
    <font>
      <i val="true"/>
      <sz val="11"/>
      <color rgb="FF000000"/>
      <name val="Calibri"/>
      <family val="2"/>
      <charset val="1"/>
    </font>
    <font>
      <b val="true"/>
      <sz val="8"/>
      <name val="Arial"/>
      <family val="2"/>
      <charset val="1"/>
    </font>
    <font>
      <sz val="8"/>
      <name val="Arial"/>
      <family val="2"/>
      <charset val="1"/>
    </font>
    <font>
      <b val="true"/>
      <sz val="6"/>
      <name val="Arial"/>
      <family val="2"/>
      <charset val="1"/>
    </font>
    <font>
      <sz val="11"/>
      <color rgb="FF000000"/>
      <name val="Arial"/>
      <family val="2"/>
      <charset val="1"/>
    </font>
    <font>
      <b val="true"/>
      <sz val="12"/>
      <name val="Times New Roman"/>
      <family val="1"/>
      <charset val="1"/>
    </font>
    <font>
      <b val="true"/>
      <sz val="10"/>
      <name val="Times New Roman"/>
      <family val="1"/>
      <charset val="1"/>
    </font>
    <font>
      <b val="true"/>
      <i val="true"/>
      <sz val="8"/>
      <name val="Times New Roman"/>
      <family val="1"/>
      <charset val="1"/>
    </font>
    <font>
      <sz val="10"/>
      <color rgb="FFFFFFFF"/>
      <name val="Times New Roman"/>
      <family val="1"/>
      <charset val="1"/>
    </font>
    <font>
      <i val="true"/>
      <sz val="10"/>
      <name val="Times New Roman"/>
      <family val="1"/>
      <charset val="1"/>
    </font>
    <font>
      <sz val="11"/>
      <name val="Times New Roman"/>
      <family val="1"/>
      <charset val="1"/>
    </font>
    <font>
      <b val="true"/>
      <sz val="12"/>
      <name val="Arial"/>
      <family val="2"/>
      <charset val="1"/>
    </font>
  </fonts>
  <fills count="26">
    <fill>
      <patternFill patternType="none"/>
    </fill>
    <fill>
      <patternFill patternType="gray125"/>
    </fill>
    <fill>
      <patternFill patternType="solid">
        <fgColor rgb="FFFAC090"/>
        <bgColor rgb="FFFFE471"/>
      </patternFill>
    </fill>
    <fill>
      <patternFill patternType="solid">
        <fgColor rgb="FF969696"/>
        <bgColor rgb="FFA6A6A6"/>
      </patternFill>
    </fill>
    <fill>
      <patternFill patternType="solid">
        <fgColor theme="0" tint="-0.35"/>
        <bgColor rgb="FFB2B2B2"/>
      </patternFill>
    </fill>
    <fill>
      <patternFill patternType="solid">
        <fgColor rgb="FFFFC000"/>
        <bgColor rgb="FFFFCC00"/>
      </patternFill>
    </fill>
    <fill>
      <patternFill patternType="solid">
        <fgColor rgb="FF00B050"/>
        <bgColor rgb="FF008080"/>
      </patternFill>
    </fill>
    <fill>
      <patternFill patternType="solid">
        <fgColor rgb="FFFFE471"/>
        <bgColor rgb="FFFFFF66"/>
      </patternFill>
    </fill>
    <fill>
      <patternFill patternType="solid">
        <fgColor rgb="FF92D050"/>
        <bgColor rgb="FF99CC00"/>
      </patternFill>
    </fill>
    <fill>
      <patternFill patternType="solid">
        <fgColor rgb="FFFFFFFF"/>
        <bgColor rgb="FFE0FFFF"/>
      </patternFill>
    </fill>
    <fill>
      <patternFill patternType="solid">
        <fgColor rgb="FFC0C0C0"/>
        <bgColor rgb="FFB2B2B2"/>
      </patternFill>
    </fill>
    <fill>
      <patternFill patternType="solid">
        <fgColor rgb="FF010000"/>
        <bgColor rgb="FF000000"/>
      </patternFill>
    </fill>
    <fill>
      <patternFill patternType="solid">
        <fgColor rgb="FFFF99CC"/>
        <bgColor rgb="FFFAC090"/>
      </patternFill>
    </fill>
    <fill>
      <patternFill patternType="solid">
        <fgColor rgb="FFB2B2B2"/>
        <bgColor rgb="FFA6A6A6"/>
      </patternFill>
    </fill>
    <fill>
      <patternFill patternType="solid">
        <fgColor rgb="FFFFFF66"/>
        <bgColor rgb="FFFFE471"/>
      </patternFill>
    </fill>
    <fill>
      <patternFill patternType="solid">
        <fgColor rgb="FF99FFFF"/>
        <bgColor rgb="FFC6D9F1"/>
      </patternFill>
    </fill>
    <fill>
      <patternFill patternType="solid">
        <fgColor rgb="FF99FF33"/>
        <bgColor rgb="FF92D050"/>
      </patternFill>
    </fill>
    <fill>
      <patternFill patternType="solid">
        <fgColor rgb="FFFF3300"/>
        <bgColor rgb="FFFF0000"/>
      </patternFill>
    </fill>
    <fill>
      <patternFill patternType="solid">
        <fgColor rgb="FFD9D9D9"/>
        <bgColor rgb="FFD3D3D3"/>
      </patternFill>
    </fill>
    <fill>
      <patternFill patternType="solid">
        <fgColor rgb="FFFFFF00"/>
        <bgColor rgb="FFFFFF66"/>
      </patternFill>
    </fill>
    <fill>
      <patternFill patternType="solid">
        <fgColor rgb="FF8EB4E3"/>
        <bgColor rgb="FFB2B2B2"/>
      </patternFill>
    </fill>
    <fill>
      <patternFill patternType="solid">
        <fgColor rgb="FFA823D4"/>
        <bgColor rgb="FF993366"/>
      </patternFill>
    </fill>
    <fill>
      <patternFill patternType="solid">
        <fgColor rgb="FFC6D9F1"/>
        <bgColor rgb="FFD3D3D3"/>
      </patternFill>
    </fill>
    <fill>
      <patternFill patternType="solid">
        <fgColor rgb="FFD3D3D3"/>
        <bgColor rgb="FFD9D9D9"/>
      </patternFill>
    </fill>
    <fill>
      <patternFill patternType="solid">
        <fgColor rgb="FFFFCC00"/>
        <bgColor rgb="FFFFC000"/>
      </patternFill>
    </fill>
    <fill>
      <patternFill patternType="solid">
        <fgColor rgb="FF99CC00"/>
        <bgColor rgb="FF92D050"/>
      </patternFill>
    </fill>
  </fills>
  <borders count="46">
    <border diagonalUp="false" diagonalDown="false">
      <left/>
      <right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/>
      <top style="medium"/>
      <bottom style="medium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 style="medium"/>
      <top/>
      <bottom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double"/>
      <right style="double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double"/>
      <right style="thin"/>
      <top style="thin"/>
      <bottom style="thin"/>
      <diagonal/>
    </border>
    <border diagonalUp="false" diagonalDown="false">
      <left style="thin"/>
      <right style="double"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double"/>
      <right style="double"/>
      <top style="double"/>
      <bottom style="thin"/>
      <diagonal/>
    </border>
    <border diagonalUp="false" diagonalDown="false">
      <left style="thin"/>
      <right style="thin"/>
      <top style="double"/>
      <bottom style="thin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/>
      <right style="hair"/>
      <top style="hair"/>
      <bottom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dashed"/>
      <right style="dashed"/>
      <top style="thin"/>
      <bottom style="dashed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dashDotDot"/>
      <top/>
      <bottom/>
      <diagonal/>
    </border>
    <border diagonalUp="false" diagonalDown="false">
      <left style="dashDotDot"/>
      <right/>
      <top/>
      <bottom/>
      <diagonal/>
    </border>
    <border diagonalUp="false" diagonalDown="false">
      <left/>
      <right/>
      <top/>
      <bottom style="dashDotDot"/>
      <diagonal/>
    </border>
    <border diagonalUp="false" diagonalDown="false">
      <left/>
      <right style="dashDotDot"/>
      <top/>
      <bottom style="dashDotDot"/>
      <diagonal/>
    </border>
    <border diagonalUp="false" diagonalDown="false">
      <left/>
      <right/>
      <top style="dashDotDot"/>
      <bottom/>
      <diagonal/>
    </border>
    <border diagonalUp="false" diagonalDown="false">
      <left/>
      <right style="thin"/>
      <top/>
      <bottom/>
      <diagonal/>
    </border>
    <border diagonalUp="false" diagonalDown="false">
      <left/>
      <right style="thin"/>
      <top/>
      <bottom style="dashDotDot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dotted"/>
      <top/>
      <bottom/>
      <diagonal/>
    </border>
    <border diagonalUp="false" diagonalDown="false">
      <left style="dotted"/>
      <right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/>
      <top/>
      <bottom style="dotted"/>
      <diagonal/>
    </border>
    <border diagonalUp="false" diagonalDown="false">
      <left/>
      <right style="dotted"/>
      <top/>
      <bottom style="dotted"/>
      <diagonal/>
    </border>
    <border diagonalUp="false" diagonalDown="false">
      <left style="dotted"/>
      <right/>
      <top/>
      <bottom style="dotted"/>
      <diagonal/>
    </border>
    <border diagonalUp="false" diagonalDown="false">
      <left/>
      <right/>
      <top style="dotted"/>
      <bottom style="thin"/>
      <diagonal/>
    </border>
    <border diagonalUp="false" diagonalDown="false">
      <left/>
      <right style="dotted"/>
      <top style="dotted"/>
      <bottom/>
      <diagonal/>
    </border>
    <border diagonalUp="false" diagonalDown="false">
      <left style="dotted"/>
      <right/>
      <top style="dotted"/>
      <bottom/>
      <diagonal/>
    </border>
  </borders>
  <cellStyleXfs count="27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23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9" fillId="0" borderId="0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9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9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left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10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1" fillId="0" borderId="0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12" fillId="0" borderId="0" xfId="21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13" fillId="0" borderId="0" xfId="21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13" fillId="0" borderId="0" xfId="21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4" fillId="0" borderId="0" xfId="21" applyFont="true" applyBorder="false" applyAlignment="true" applyProtection="true">
      <alignment horizontal="center" vertical="center" textRotation="0" wrapText="false" indent="0" shrinkToFit="false"/>
      <protection locked="false" hidden="false"/>
    </xf>
    <xf numFmtId="164" fontId="14" fillId="0" borderId="0" xfId="21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5" fillId="0" borderId="0" xfId="21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5" fillId="0" borderId="0" xfId="21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16" fillId="0" borderId="0" xfId="21" applyFont="true" applyBorder="false" applyAlignment="true" applyProtection="true">
      <alignment horizontal="right" vertical="center" textRotation="0" wrapText="false" indent="0" shrinkToFit="false"/>
      <protection locked="true" hidden="false"/>
    </xf>
    <xf numFmtId="164" fontId="17" fillId="0" borderId="0" xfId="21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7" fillId="0" borderId="0" xfId="21" applyFont="true" applyBorder="false" applyAlignment="true" applyProtection="true">
      <alignment horizontal="center" vertical="center" textRotation="0" wrapText="false" indent="0" shrinkToFit="false"/>
      <protection locked="false" hidden="false"/>
    </xf>
    <xf numFmtId="164" fontId="18" fillId="0" borderId="0" xfId="21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8" fillId="0" borderId="0" xfId="21" applyFont="true" applyBorder="false" applyAlignment="true" applyProtection="true">
      <alignment horizontal="center" vertical="center" textRotation="0" wrapText="false" indent="0" shrinkToFit="false"/>
      <protection locked="false" hidden="false"/>
    </xf>
    <xf numFmtId="164" fontId="12" fillId="3" borderId="0" xfId="21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2" fillId="0" borderId="0" xfId="21" applyFont="true" applyBorder="false" applyAlignment="true" applyProtection="true">
      <alignment horizontal="center" vertical="center" textRotation="0" wrapText="false" indent="0" shrinkToFit="false"/>
      <protection locked="false" hidden="false"/>
    </xf>
    <xf numFmtId="165" fontId="19" fillId="4" borderId="0" xfId="21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19" fillId="0" borderId="0" xfId="21" applyFont="true" applyBorder="false" applyAlignment="true" applyProtection="true">
      <alignment horizontal="center" vertical="center" textRotation="0" wrapText="false" indent="0" shrinkToFit="false"/>
      <protection locked="false" hidden="false"/>
    </xf>
    <xf numFmtId="164" fontId="19" fillId="0" borderId="0" xfId="21" applyFont="true" applyBorder="false" applyAlignment="true" applyProtection="true">
      <alignment horizontal="center" vertical="center" textRotation="0" wrapText="false" indent="0" shrinkToFit="false"/>
      <protection locked="false" hidden="false"/>
    </xf>
    <xf numFmtId="164" fontId="20" fillId="0" borderId="0" xfId="0" applyFont="true" applyBorder="false" applyAlignment="true" applyProtection="true">
      <alignment horizontal="left" vertical="center" textRotation="0" wrapText="false" indent="0" shrinkToFit="false"/>
      <protection locked="false" hidden="false"/>
    </xf>
    <xf numFmtId="164" fontId="20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21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20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20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2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20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5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5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5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5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5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2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3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3" fillId="6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7" borderId="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8" borderId="7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8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8" borderId="9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2" fillId="9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24" fillId="9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2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9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24" fillId="9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21" fillId="9" borderId="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21" fillId="9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4" fillId="9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9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22" fillId="9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21" fillId="9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21" fillId="9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1" fillId="9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7" fontId="21" fillId="9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1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1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9" borderId="1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1" fillId="9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1" fillId="9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9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1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9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9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9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11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0" fillId="9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22" fillId="9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27" fillId="1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13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14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0" fillId="14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9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9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9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15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16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0" fillId="9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31" fillId="9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0" fontId="21" fillId="9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27" fillId="15" borderId="1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7" fillId="16" borderId="1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8" fillId="17" borderId="1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0" fillId="9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10" borderId="1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31" fillId="9" borderId="0" xfId="0" applyFont="true" applyBorder="false" applyAlignment="true" applyProtection="true">
      <alignment horizontal="right" vertical="center" textRotation="0" wrapText="false" indent="0" shrinkToFit="false"/>
      <protection locked="true" hidden="false"/>
    </xf>
    <xf numFmtId="164" fontId="32" fillId="9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21" fillId="9" borderId="1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32" fillId="9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left" vertical="bottom" textRotation="0" wrapText="false" indent="0" shrinkToFit="false"/>
      <protection locked="true" hidden="false"/>
    </xf>
    <xf numFmtId="164" fontId="33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33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33" fillId="18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15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5" xfId="0" applyFont="fals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0" borderId="15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3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3" fillId="19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1" fontId="0" fillId="8" borderId="0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20" borderId="2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33" fillId="19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20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25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26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26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0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3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3" fillId="19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20" borderId="2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72" fontId="0" fillId="8" borderId="0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20" borderId="26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2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26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34" fillId="21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2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2" borderId="27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72" fontId="0" fillId="8" borderId="0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34" fillId="21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1" fontId="0" fillId="8" borderId="26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3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6" xfId="0" applyFont="false" applyBorder="true" applyAlignment="true" applyProtection="true">
      <alignment horizontal="left" vertical="bottom" textRotation="0" wrapText="false" indent="0" shrinkToFit="false"/>
      <protection locked="true" hidden="false"/>
    </xf>
    <xf numFmtId="172" fontId="0" fillId="8" borderId="26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2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4" fillId="21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4" fillId="21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9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3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24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72" fontId="0" fillId="8" borderId="24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71" fontId="0" fillId="8" borderId="24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5" fillId="0" borderId="3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3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32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0" borderId="20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35" fillId="0" borderId="3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33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72" fontId="0" fillId="0" borderId="0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0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35" fillId="0" borderId="1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5" fillId="0" borderId="1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35" fillId="0" borderId="3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35" fillId="0" borderId="33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2" fontId="0" fillId="8" borderId="24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35" fillId="0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0" fillId="0" borderId="22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34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72" fontId="0" fillId="8" borderId="26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5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35" fillId="0" borderId="35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36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36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7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38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4" fillId="0" borderId="0" xfId="21" applyFont="true" applyBorder="false" applyAlignment="true" applyProtection="true">
      <alignment horizontal="right" vertical="center" textRotation="0" wrapText="false" indent="0" shrinkToFit="false"/>
      <protection locked="true" hidden="false"/>
    </xf>
    <xf numFmtId="164" fontId="17" fillId="0" borderId="0" xfId="21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8" fillId="0" borderId="0" xfId="21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23" borderId="0" xfId="21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19" fillId="23" borderId="0" xfId="21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24" borderId="2" xfId="26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9" fillId="0" borderId="2" xfId="26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2" fontId="39" fillId="25" borderId="2" xfId="26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9" fillId="0" borderId="2" xfId="26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9" fillId="0" borderId="3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3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38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2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right" vertical="center" textRotation="0" wrapText="false" indent="0" shrinkToFit="false"/>
      <protection locked="true" hidden="false"/>
    </xf>
    <xf numFmtId="164" fontId="40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3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7" fillId="0" borderId="2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7" fontId="29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1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1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0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1" xfId="24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0" xfId="24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34" xfId="24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0" fillId="13" borderId="2" xfId="24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1" xfId="24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0" fillId="13" borderId="36" xfId="24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24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42" fillId="0" borderId="2" xfId="24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13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3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3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9" fillId="0" borderId="39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4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28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4" fillId="0" borderId="2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" fillId="13" borderId="3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13" borderId="28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3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3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1" fillId="13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1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5" fillId="0" borderId="2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5" fillId="0" borderId="1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1" fillId="0" borderId="2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3" fillId="0" borderId="25" xfId="24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2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2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4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4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4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4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4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4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6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</cellXfs>
  <cellStyles count="13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 2" xfId="20"/>
    <cellStyle name="Normal_Engagés B" xfId="21"/>
    <cellStyle name="Normal_POULE B" xfId="22"/>
    <cellStyle name="Normal_POULES34" xfId="23"/>
    <cellStyle name="Normal_SM" xfId="24"/>
    <cellStyle name="Normal_Tableau B" xfId="25"/>
    <cellStyle name="Excel Built-in Normal" xfId="26"/>
  </cellStyles>
  <dxfs count="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92D050"/>
      <rgbColor rgb="FFA6A6A6"/>
      <rgbColor rgb="FFA823D4"/>
      <rgbColor rgb="FFFFE471"/>
      <rgbColor rgb="FFE0FFFF"/>
      <rgbColor rgb="FF660066"/>
      <rgbColor rgb="FFD3D3D3"/>
      <rgbColor rgb="FF0066CC"/>
      <rgbColor rgb="FFC6D9F1"/>
      <rgbColor rgb="FF000080"/>
      <rgbColor rgb="FFFF00FF"/>
      <rgbColor rgb="FF99FF33"/>
      <rgbColor rgb="FF00FFFF"/>
      <rgbColor rgb="FF800080"/>
      <rgbColor rgb="FF800000"/>
      <rgbColor rgb="FF008080"/>
      <rgbColor rgb="FF0000FF"/>
      <rgbColor rgb="FF00CCFF"/>
      <rgbColor rgb="FF99FFFF"/>
      <rgbColor rgb="FFD9D9D9"/>
      <rgbColor rgb="FFFFFF66"/>
      <rgbColor rgb="FF8EB4E3"/>
      <rgbColor rgb="FFFF99CC"/>
      <rgbColor rgb="FFB2B2B2"/>
      <rgbColor rgb="FFFAC090"/>
      <rgbColor rgb="FF3366FF"/>
      <rgbColor rgb="FF33CCCC"/>
      <rgbColor rgb="FF99CC00"/>
      <rgbColor rgb="FFFFCC00"/>
      <rgbColor rgb="FFFFC000"/>
      <rgbColor rgb="FFFF3300"/>
      <rgbColor rgb="FF666699"/>
      <rgbColor rgb="FF969696"/>
      <rgbColor rgb="FF003366"/>
      <rgbColor rgb="FF00B050"/>
      <rgbColor rgb="FF0100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worksheet" Target="worksheets/sheet5.xml"/><Relationship Id="rId8" Type="http://schemas.openxmlformats.org/officeDocument/2006/relationships/worksheet" Target="worksheets/sheet6.xml"/><Relationship Id="rId9" Type="http://schemas.openxmlformats.org/officeDocument/2006/relationships/worksheet" Target="worksheets/sheet7.xml"/><Relationship Id="rId10" Type="http://schemas.openxmlformats.org/officeDocument/2006/relationships/worksheet" Target="worksheets/sheet8.xml"/><Relationship Id="rId11" Type="http://schemas.openxmlformats.org/officeDocument/2006/relationships/worksheet" Target="worksheets/sheet9.xml"/><Relationship Id="rId12" Type="http://schemas.openxmlformats.org/officeDocument/2006/relationships/worksheet" Target="worksheets/sheet10.xml"/><Relationship Id="rId13" Type="http://schemas.openxmlformats.org/officeDocument/2006/relationships/worksheet" Target="worksheets/sheet11.xml"/><Relationship Id="rId14" Type="http://schemas.openxmlformats.org/officeDocument/2006/relationships/worksheet" Target="worksheets/sheet12.xml"/><Relationship Id="rId15" Type="http://schemas.openxmlformats.org/officeDocument/2006/relationships/worksheet" Target="worksheets/sheet13.xml"/><Relationship Id="rId16" Type="http://schemas.openxmlformats.org/officeDocument/2006/relationships/externalLink" Target="externalLinks/externalLink1.xml"/><Relationship Id="rId17" Type="http://schemas.openxmlformats.org/officeDocument/2006/relationships/sharedStrings" Target="sharedStrings.xml"/>
</Relationships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Integral_10_2x5_v2.xlsx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/>
</externalLink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C36"/>
  <sheetViews>
    <sheetView showFormulas="false" showGridLines="true" showRowColHeaders="true" showZeros="true" rightToLeft="false" tabSelected="false" showOutlineSymbols="true" defaultGridColor="true" view="normal" topLeftCell="A10" colorId="64" zoomScale="100" zoomScaleNormal="100" zoomScalePageLayoutView="100" workbookViewId="0">
      <selection pane="topLeft" activeCell="B11" activeCellId="0" sqref="B11"/>
    </sheetView>
  </sheetViews>
  <sheetFormatPr defaultColWidth="11.53515625" defaultRowHeight="12.8" zeroHeight="false" outlineLevelRow="0" outlineLevelCol="0"/>
  <cols>
    <col collapsed="false" customWidth="true" hidden="false" outlineLevel="0" max="1" min="1" style="1" width="5.55"/>
    <col collapsed="false" customWidth="true" hidden="false" outlineLevel="0" max="2" min="2" style="1" width="5.1"/>
    <col collapsed="false" customWidth="true" hidden="false" outlineLevel="0" max="3" min="3" style="1" width="111"/>
  </cols>
  <sheetData>
    <row r="1" customFormat="false" ht="22.05" hidden="false" customHeight="false" outlineLevel="0" collapsed="false">
      <c r="A1" s="2" t="s">
        <v>0</v>
      </c>
      <c r="B1" s="2"/>
      <c r="C1" s="2"/>
    </row>
    <row r="3" customFormat="false" ht="15" hidden="false" customHeight="false" outlineLevel="0" collapsed="false">
      <c r="A3" s="3" t="s">
        <v>1</v>
      </c>
      <c r="B3" s="3"/>
      <c r="C3" s="3"/>
    </row>
    <row r="5" customFormat="false" ht="13.8" hidden="false" customHeight="false" outlineLevel="0" collapsed="false">
      <c r="A5" s="4" t="s">
        <v>2</v>
      </c>
      <c r="B5" s="4"/>
      <c r="C5" s="4"/>
    </row>
    <row r="6" customFormat="false" ht="13.8" hidden="false" customHeight="false" outlineLevel="0" collapsed="false">
      <c r="A6" s="5"/>
    </row>
    <row r="7" customFormat="false" ht="14.4" hidden="false" customHeight="true" outlineLevel="0" collapsed="false">
      <c r="A7" s="6" t="s">
        <v>3</v>
      </c>
      <c r="B7" s="6"/>
      <c r="C7" s="6"/>
    </row>
    <row r="9" customFormat="false" ht="14.4" hidden="false" customHeight="true" outlineLevel="0" collapsed="false">
      <c r="A9" s="6" t="s">
        <v>4</v>
      </c>
      <c r="B9" s="6"/>
      <c r="C9" s="6"/>
    </row>
    <row r="10" customFormat="false" ht="13.8" hidden="false" customHeight="false" outlineLevel="0" collapsed="false">
      <c r="B10" s="7" t="s">
        <v>5</v>
      </c>
      <c r="C10" s="7"/>
    </row>
    <row r="11" customFormat="false" ht="13.8" hidden="false" customHeight="false" outlineLevel="0" collapsed="false">
      <c r="B11" s="7" t="s">
        <v>6</v>
      </c>
      <c r="C11" s="7"/>
    </row>
    <row r="12" customFormat="false" ht="13.8" hidden="false" customHeight="false" outlineLevel="0" collapsed="false">
      <c r="B12" s="7" t="s">
        <v>7</v>
      </c>
      <c r="C12" s="7"/>
    </row>
    <row r="13" customFormat="false" ht="13.8" hidden="false" customHeight="false" outlineLevel="0" collapsed="false">
      <c r="B13" s="7" t="s">
        <v>8</v>
      </c>
      <c r="C13" s="7"/>
    </row>
    <row r="15" customFormat="false" ht="14.4" hidden="false" customHeight="true" outlineLevel="0" collapsed="false">
      <c r="A15" s="6" t="s">
        <v>9</v>
      </c>
      <c r="B15" s="6"/>
      <c r="C15" s="6"/>
    </row>
    <row r="16" customFormat="false" ht="13.8" hidden="false" customHeight="false" outlineLevel="0" collapsed="false">
      <c r="B16" s="7" t="s">
        <v>10</v>
      </c>
      <c r="C16" s="7"/>
    </row>
    <row r="17" customFormat="false" ht="15" hidden="false" customHeight="true" outlineLevel="0" collapsed="false">
      <c r="B17" s="6" t="s">
        <v>11</v>
      </c>
      <c r="C17" s="6"/>
    </row>
    <row r="18" customFormat="false" ht="35.05" hidden="false" customHeight="false" outlineLevel="0" collapsed="false">
      <c r="C18" s="8" t="s">
        <v>12</v>
      </c>
    </row>
    <row r="19" customFormat="false" ht="15" hidden="false" customHeight="true" outlineLevel="0" collapsed="false">
      <c r="B19" s="6" t="s">
        <v>13</v>
      </c>
      <c r="C19" s="6"/>
    </row>
    <row r="20" customFormat="false" ht="13.8" hidden="false" customHeight="false" outlineLevel="0" collapsed="false">
      <c r="C20" s="9" t="s">
        <v>14</v>
      </c>
    </row>
    <row r="21" customFormat="false" ht="13.8" hidden="false" customHeight="false" outlineLevel="0" collapsed="false">
      <c r="C21" s="9" t="s">
        <v>15</v>
      </c>
    </row>
    <row r="22" customFormat="false" ht="14.4" hidden="false" customHeight="true" outlineLevel="0" collapsed="false">
      <c r="B22" s="6" t="s">
        <v>16</v>
      </c>
      <c r="C22" s="6"/>
    </row>
    <row r="23" customFormat="false" ht="13.8" hidden="false" customHeight="false" outlineLevel="0" collapsed="false">
      <c r="A23" s="10"/>
      <c r="C23" s="9" t="s">
        <v>14</v>
      </c>
    </row>
    <row r="24" customFormat="false" ht="12.8" hidden="false" customHeight="false" outlineLevel="0" collapsed="false">
      <c r="A24" s="10"/>
    </row>
    <row r="25" customFormat="false" ht="15" hidden="false" customHeight="true" outlineLevel="0" collapsed="false">
      <c r="A25" s="11" t="s">
        <v>17</v>
      </c>
      <c r="B25" s="11"/>
      <c r="C25" s="11"/>
    </row>
    <row r="26" customFormat="false" ht="14.4" hidden="false" customHeight="true" outlineLevel="0" collapsed="false">
      <c r="B26" s="6" t="s">
        <v>18</v>
      </c>
      <c r="C26" s="6"/>
    </row>
    <row r="28" customFormat="false" ht="13.8" hidden="false" customHeight="false" outlineLevel="0" collapsed="false">
      <c r="A28" s="12" t="s">
        <v>19</v>
      </c>
      <c r="B28" s="12"/>
      <c r="C28" s="12"/>
    </row>
    <row r="29" customFormat="false" ht="13.8" hidden="false" customHeight="false" outlineLevel="0" collapsed="false">
      <c r="B29" s="7" t="s">
        <v>20</v>
      </c>
      <c r="C29" s="7"/>
    </row>
    <row r="30" customFormat="false" ht="37.5" hidden="false" customHeight="true" outlineLevel="0" collapsed="false">
      <c r="B30" s="13" t="s">
        <v>21</v>
      </c>
      <c r="C30" s="13"/>
    </row>
    <row r="32" customFormat="false" ht="14.4" hidden="false" customHeight="true" outlineLevel="0" collapsed="false">
      <c r="A32" s="11" t="s">
        <v>22</v>
      </c>
      <c r="B32" s="11"/>
      <c r="C32" s="11"/>
    </row>
    <row r="33" customFormat="false" ht="14.4" hidden="false" customHeight="true" outlineLevel="0" collapsed="false">
      <c r="B33" s="6" t="s">
        <v>23</v>
      </c>
      <c r="C33" s="6"/>
    </row>
    <row r="35" customFormat="false" ht="13.8" hidden="false" customHeight="false" outlineLevel="0" collapsed="false">
      <c r="A35" s="12" t="s">
        <v>24</v>
      </c>
      <c r="B35" s="12"/>
      <c r="C35" s="12"/>
    </row>
    <row r="36" customFormat="false" ht="13.8" hidden="false" customHeight="false" outlineLevel="0" collapsed="false">
      <c r="B36" s="7" t="s">
        <v>25</v>
      </c>
      <c r="C36" s="7"/>
    </row>
  </sheetData>
  <mergeCells count="23">
    <mergeCell ref="A1:C1"/>
    <mergeCell ref="A3:C3"/>
    <mergeCell ref="A5:C5"/>
    <mergeCell ref="A7:C7"/>
    <mergeCell ref="A9:C9"/>
    <mergeCell ref="B10:C10"/>
    <mergeCell ref="B11:C11"/>
    <mergeCell ref="B12:C12"/>
    <mergeCell ref="B13:C13"/>
    <mergeCell ref="A15:C15"/>
    <mergeCell ref="B16:C16"/>
    <mergeCell ref="B17:C17"/>
    <mergeCell ref="B19:C19"/>
    <mergeCell ref="B22:C22"/>
    <mergeCell ref="A25:C25"/>
    <mergeCell ref="B26:C26"/>
    <mergeCell ref="A28:C28"/>
    <mergeCell ref="B29:C29"/>
    <mergeCell ref="B30:C30"/>
    <mergeCell ref="A32:C32"/>
    <mergeCell ref="B33:C33"/>
    <mergeCell ref="A35:C35"/>
    <mergeCell ref="B36:C36"/>
  </mergeCells>
  <printOptions headings="false" gridLines="false" gridLinesSet="true" horizontalCentered="false" verticalCentered="false"/>
  <pageMargins left="0.39375" right="0.39375" top="0.63125" bottom="0.63125" header="0.39375" footer="0.39375"/>
  <pageSetup paperSize="9" scale="100" fitToWidth="1" fitToHeight="4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&amp;C&amp;A</oddHeader>
    <oddFooter>&amp;CPage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U58"/>
  <sheetViews>
    <sheetView showFormulas="false" showGridLines="true" showRowColHeaders="true" showZeros="true" rightToLeft="false" tabSelected="false" showOutlineSymbols="true" defaultGridColor="true" view="normal" topLeftCell="A43" colorId="64" zoomScale="100" zoomScaleNormal="100" zoomScalePageLayoutView="100" workbookViewId="0">
      <selection pane="topLeft" activeCell="C35" activeCellId="0" sqref="C35"/>
    </sheetView>
  </sheetViews>
  <sheetFormatPr defaultColWidth="11.53515625" defaultRowHeight="12.8" zeroHeight="false" outlineLevelRow="0" outlineLevelCol="0"/>
  <cols>
    <col collapsed="false" customWidth="true" hidden="false" outlineLevel="0" max="1" min="1" style="1" width="7.65"/>
    <col collapsed="false" customWidth="true" hidden="false" outlineLevel="0" max="8" min="2" style="1" width="7.66"/>
    <col collapsed="false" customWidth="true" hidden="false" outlineLevel="0" max="10" min="9" style="1" width="2.55"/>
    <col collapsed="false" customWidth="true" hidden="false" outlineLevel="0" max="18" min="11" style="1" width="7.66"/>
  </cols>
  <sheetData>
    <row r="1" customFormat="false" ht="28.35" hidden="false" customHeight="true" outlineLevel="0" collapsed="false">
      <c r="A1" s="187" t="str">
        <f aca="false">Engagés!$A$4</f>
        <v>TYPE COMPETITION</v>
      </c>
      <c r="B1" s="187"/>
      <c r="C1" s="187"/>
      <c r="D1" s="187"/>
      <c r="E1" s="187"/>
      <c r="F1" s="187"/>
      <c r="G1" s="187"/>
      <c r="H1" s="187"/>
      <c r="I1" s="188"/>
      <c r="J1" s="189"/>
      <c r="K1" s="187" t="str">
        <f aca="false">Engagés!$A$4</f>
        <v>TYPE COMPETITION</v>
      </c>
      <c r="L1" s="187"/>
      <c r="M1" s="187"/>
      <c r="N1" s="187"/>
      <c r="O1" s="187"/>
      <c r="P1" s="187"/>
      <c r="Q1" s="187"/>
      <c r="R1" s="187"/>
    </row>
    <row r="2" customFormat="false" ht="17" hidden="false" customHeight="true" outlineLevel="0" collapsed="false">
      <c r="A2" s="190"/>
      <c r="B2" s="191"/>
      <c r="C2" s="191"/>
      <c r="D2" s="192" t="s">
        <v>138</v>
      </c>
      <c r="E2" s="193"/>
      <c r="F2" s="191"/>
      <c r="G2" s="191"/>
      <c r="H2" s="194"/>
      <c r="I2" s="188"/>
      <c r="J2" s="189"/>
      <c r="K2" s="190"/>
      <c r="L2" s="191"/>
      <c r="M2" s="191"/>
      <c r="N2" s="192" t="s">
        <v>138</v>
      </c>
      <c r="O2" s="193"/>
      <c r="P2" s="191"/>
      <c r="Q2" s="191"/>
      <c r="R2" s="194"/>
    </row>
    <row r="3" customFormat="false" ht="28.35" hidden="false" customHeight="true" outlineLevel="0" collapsed="false">
      <c r="A3" s="195"/>
      <c r="B3" s="196" t="str">
        <f aca="false">Engagés!$A$7</f>
        <v>DATE</v>
      </c>
      <c r="C3" s="196"/>
      <c r="D3" s="196"/>
      <c r="E3" s="196"/>
      <c r="F3" s="196"/>
      <c r="G3" s="196"/>
      <c r="H3" s="194"/>
      <c r="I3" s="188"/>
      <c r="J3" s="189"/>
      <c r="K3" s="195"/>
      <c r="L3" s="196" t="str">
        <f aca="false">Engagés!$A$7</f>
        <v>DATE</v>
      </c>
      <c r="M3" s="196"/>
      <c r="N3" s="196"/>
      <c r="O3" s="196"/>
      <c r="P3" s="196"/>
      <c r="Q3" s="196"/>
      <c r="R3" s="194"/>
    </row>
    <row r="4" customFormat="false" ht="17" hidden="false" customHeight="true" outlineLevel="0" collapsed="false">
      <c r="A4" s="197"/>
      <c r="B4" s="198"/>
      <c r="C4" s="198"/>
      <c r="D4" s="198"/>
      <c r="E4" s="191"/>
      <c r="F4" s="191"/>
      <c r="G4" s="191"/>
      <c r="H4" s="194"/>
      <c r="I4" s="188"/>
      <c r="J4" s="189"/>
      <c r="K4" s="197"/>
      <c r="L4" s="198"/>
      <c r="M4" s="198"/>
      <c r="N4" s="198"/>
      <c r="O4" s="191"/>
      <c r="P4" s="191"/>
      <c r="Q4" s="191"/>
      <c r="R4" s="194"/>
    </row>
    <row r="5" customFormat="false" ht="17" hidden="false" customHeight="true" outlineLevel="0" collapsed="false">
      <c r="A5" s="190"/>
      <c r="B5" s="191" t="s">
        <v>45</v>
      </c>
      <c r="C5" s="199" t="s">
        <v>50</v>
      </c>
      <c r="E5" s="191" t="s">
        <v>60</v>
      </c>
      <c r="F5" s="191"/>
      <c r="G5" s="191"/>
      <c r="H5" s="194"/>
      <c r="I5" s="188"/>
      <c r="J5" s="189"/>
      <c r="K5" s="190"/>
      <c r="L5" s="191" t="s">
        <v>45</v>
      </c>
      <c r="M5" s="199" t="str">
        <f aca="false">C5</f>
        <v>A</v>
      </c>
      <c r="O5" s="191" t="s">
        <v>60</v>
      </c>
      <c r="P5" s="191"/>
      <c r="Q5" s="191"/>
      <c r="R5" s="194"/>
    </row>
    <row r="6" customFormat="false" ht="17" hidden="false" customHeight="true" outlineLevel="0" collapsed="false">
      <c r="A6" s="200" t="s">
        <v>139</v>
      </c>
      <c r="B6" s="201"/>
      <c r="C6" s="201"/>
      <c r="D6" s="201"/>
      <c r="E6" s="201"/>
      <c r="F6" s="201"/>
      <c r="G6" s="201"/>
      <c r="H6" s="202"/>
      <c r="I6" s="188"/>
      <c r="J6" s="189"/>
      <c r="K6" s="200" t="s">
        <v>139</v>
      </c>
      <c r="L6" s="201"/>
      <c r="M6" s="201"/>
      <c r="N6" s="201"/>
      <c r="O6" s="201"/>
      <c r="P6" s="201"/>
      <c r="Q6" s="201"/>
      <c r="R6" s="202"/>
    </row>
    <row r="7" customFormat="false" ht="17" hidden="false" customHeight="true" outlineLevel="0" collapsed="false">
      <c r="A7" s="190"/>
      <c r="B7" s="191"/>
      <c r="C7" s="191"/>
      <c r="D7" s="203" t="s">
        <v>66</v>
      </c>
      <c r="E7" s="203"/>
      <c r="F7" s="203"/>
      <c r="G7" s="203"/>
      <c r="H7" s="203"/>
      <c r="I7" s="188"/>
      <c r="J7" s="189"/>
      <c r="K7" s="190"/>
      <c r="L7" s="191"/>
      <c r="M7" s="191"/>
      <c r="N7" s="203" t="s">
        <v>66</v>
      </c>
      <c r="O7" s="203"/>
      <c r="P7" s="203"/>
      <c r="Q7" s="203"/>
      <c r="R7" s="203"/>
    </row>
    <row r="8" customFormat="false" ht="17" hidden="false" customHeight="true" outlineLevel="0" collapsed="false">
      <c r="A8" s="204" t="s">
        <v>140</v>
      </c>
      <c r="B8" s="204"/>
      <c r="C8" s="204"/>
      <c r="D8" s="205" t="n">
        <v>1</v>
      </c>
      <c r="E8" s="205" t="n">
        <v>2</v>
      </c>
      <c r="F8" s="205" t="n">
        <v>3</v>
      </c>
      <c r="G8" s="205" t="n">
        <v>4</v>
      </c>
      <c r="H8" s="205" t="n">
        <v>5</v>
      </c>
      <c r="I8" s="188"/>
      <c r="J8" s="189"/>
      <c r="K8" s="204" t="s">
        <v>140</v>
      </c>
      <c r="L8" s="204"/>
      <c r="M8" s="204"/>
      <c r="N8" s="205" t="n">
        <v>1</v>
      </c>
      <c r="O8" s="205" t="n">
        <v>2</v>
      </c>
      <c r="P8" s="205" t="n">
        <v>3</v>
      </c>
      <c r="Q8" s="205" t="n">
        <v>4</v>
      </c>
      <c r="R8" s="205" t="n">
        <v>5</v>
      </c>
    </row>
    <row r="9" customFormat="false" ht="17" hidden="false" customHeight="true" outlineLevel="0" collapsed="false">
      <c r="A9" s="204"/>
      <c r="B9" s="206"/>
      <c r="C9" s="206"/>
      <c r="D9" s="207" t="s">
        <v>141</v>
      </c>
      <c r="E9" s="207"/>
      <c r="F9" s="207"/>
      <c r="G9" s="207"/>
      <c r="H9" s="207"/>
      <c r="I9" s="188"/>
      <c r="J9" s="189"/>
      <c r="K9" s="204"/>
      <c r="L9" s="206"/>
      <c r="M9" s="206"/>
      <c r="N9" s="207" t="s">
        <v>141</v>
      </c>
      <c r="O9" s="207"/>
      <c r="P9" s="207"/>
      <c r="Q9" s="207"/>
      <c r="R9" s="207"/>
    </row>
    <row r="10" customFormat="false" ht="17" hidden="false" customHeight="true" outlineLevel="0" collapsed="false">
      <c r="A10" s="208" t="n">
        <v>1</v>
      </c>
      <c r="B10" s="209" t="str">
        <f aca="true">IF(ISERROR(MATCH($C$5&amp;A10,Engagés!$J$16:$J$39,0)),"",INDIRECT(ADDRESS(MATCH($C$5&amp;A10,Engagés!$J$1:$J$39,0),1,1,1,"Engagés")))</f>
        <v/>
      </c>
      <c r="C10" s="191"/>
      <c r="D10" s="210"/>
      <c r="E10" s="210"/>
      <c r="F10" s="210"/>
      <c r="G10" s="210"/>
      <c r="H10" s="210"/>
      <c r="I10" s="188"/>
      <c r="J10" s="189"/>
      <c r="K10" s="208" t="n">
        <v>2</v>
      </c>
      <c r="L10" s="209" t="str">
        <f aca="true">IF(ISERROR(MATCH($M$5&amp;K10,Engagés!$J$16:$J$39,0)),"",INDIRECT(ADDRESS(MATCH($M$5&amp;K10,Engagés!$J$1:$J$39,0),1,1,1,"Engagés")))</f>
        <v/>
      </c>
      <c r="M10" s="191"/>
      <c r="N10" s="210"/>
      <c r="O10" s="210"/>
      <c r="P10" s="210"/>
      <c r="Q10" s="210"/>
      <c r="R10" s="210"/>
    </row>
    <row r="11" customFormat="false" ht="17" hidden="false" customHeight="true" outlineLevel="0" collapsed="false">
      <c r="A11" s="211" t="str">
        <f aca="false">IF(B10="","",VLOOKUP(B10,Engagés!$A$16:$F$39,2,0))</f>
        <v/>
      </c>
      <c r="B11" s="211"/>
      <c r="C11" s="211"/>
      <c r="D11" s="210"/>
      <c r="E11" s="210"/>
      <c r="F11" s="210"/>
      <c r="G11" s="210"/>
      <c r="H11" s="210"/>
      <c r="I11" s="188"/>
      <c r="J11" s="189"/>
      <c r="K11" s="211" t="str">
        <f aca="false">IF(L10="","",VLOOKUP(L10,Engagés!$A$16:$F$39,2,0))</f>
        <v/>
      </c>
      <c r="L11" s="211"/>
      <c r="M11" s="211"/>
      <c r="N11" s="210"/>
      <c r="O11" s="210"/>
      <c r="P11" s="210"/>
      <c r="Q11" s="210"/>
      <c r="R11" s="210"/>
    </row>
    <row r="12" customFormat="false" ht="17" hidden="false" customHeight="true" outlineLevel="0" collapsed="false">
      <c r="A12" s="190"/>
      <c r="B12" s="191"/>
      <c r="C12" s="212" t="str">
        <f aca="false">IF(B10="","",VLOOKUP(B10,Engagés!$A$16:$F$39,3,0))</f>
        <v/>
      </c>
      <c r="D12" s="213"/>
      <c r="E12" s="213"/>
      <c r="F12" s="213"/>
      <c r="G12" s="213"/>
      <c r="H12" s="213"/>
      <c r="I12" s="188"/>
      <c r="J12" s="189"/>
      <c r="K12" s="190"/>
      <c r="L12" s="191"/>
      <c r="M12" s="212" t="str">
        <f aca="false">IF(L10="","",VLOOKUP(L10,Engagés!$A$16:$F$39,3,0))</f>
        <v/>
      </c>
      <c r="N12" s="213"/>
      <c r="O12" s="213"/>
      <c r="P12" s="213"/>
      <c r="Q12" s="213"/>
      <c r="R12" s="213"/>
    </row>
    <row r="13" customFormat="false" ht="17" hidden="false" customHeight="true" outlineLevel="0" collapsed="false">
      <c r="A13" s="214" t="str">
        <f aca="false">IF(B10="","",VLOOKUP(B10,Engagés!$A$16:$F$39,4,0))</f>
        <v/>
      </c>
      <c r="B13" s="191"/>
      <c r="C13" s="191"/>
      <c r="D13" s="215"/>
      <c r="E13" s="215"/>
      <c r="F13" s="215"/>
      <c r="G13" s="215"/>
      <c r="H13" s="215"/>
      <c r="I13" s="188"/>
      <c r="J13" s="189"/>
      <c r="K13" s="214" t="str">
        <f aca="false">IF(L10="","",VLOOKUP(L10,Engagés!$A$16:$F$39,4,0))</f>
        <v/>
      </c>
      <c r="L13" s="191"/>
      <c r="M13" s="191"/>
      <c r="N13" s="215"/>
      <c r="O13" s="215"/>
      <c r="P13" s="215"/>
      <c r="Q13" s="215"/>
      <c r="R13" s="215"/>
    </row>
    <row r="14" customFormat="false" ht="17" hidden="false" customHeight="true" outlineLevel="0" collapsed="false">
      <c r="A14" s="190"/>
      <c r="B14" s="216" t="s">
        <v>142</v>
      </c>
      <c r="C14" s="191"/>
      <c r="D14" s="217"/>
      <c r="E14" s="217"/>
      <c r="F14" s="217"/>
      <c r="G14" s="217"/>
      <c r="H14" s="217"/>
      <c r="I14" s="188"/>
      <c r="J14" s="189"/>
      <c r="K14" s="190"/>
      <c r="L14" s="216" t="s">
        <v>142</v>
      </c>
      <c r="M14" s="191"/>
      <c r="N14" s="217"/>
      <c r="O14" s="217"/>
      <c r="P14" s="217"/>
      <c r="Q14" s="217"/>
      <c r="R14" s="217"/>
    </row>
    <row r="15" customFormat="false" ht="17" hidden="false" customHeight="true" outlineLevel="0" collapsed="false">
      <c r="A15" s="208" t="n">
        <v>3</v>
      </c>
      <c r="B15" s="218" t="str">
        <f aca="true">IF(ISERROR(MATCH($C$5&amp;A15,Engagés!$J$16:$J$39,0)),"",INDIRECT(ADDRESS(MATCH($C$5&amp;A15,Engagés!$J$1:$J$39,0),1,1,1,"Engagés")))</f>
        <v/>
      </c>
      <c r="C15" s="191"/>
      <c r="D15" s="219"/>
      <c r="E15" s="219"/>
      <c r="F15" s="219"/>
      <c r="G15" s="219"/>
      <c r="H15" s="219"/>
      <c r="I15" s="188"/>
      <c r="J15" s="189"/>
      <c r="K15" s="208" t="n">
        <v>3</v>
      </c>
      <c r="L15" s="218" t="str">
        <f aca="true">IF(ISERROR(MATCH($M$5&amp;K15,Engagés!$J$16:$J$39,0)),"",INDIRECT(ADDRESS(MATCH($M$5&amp;K15,Engagés!$J$1:$J$39,0),1,1,1,"Engagés")))</f>
        <v/>
      </c>
      <c r="M15" s="191"/>
      <c r="N15" s="219"/>
      <c r="O15" s="219"/>
      <c r="P15" s="219"/>
      <c r="Q15" s="219"/>
      <c r="R15" s="219"/>
    </row>
    <row r="16" customFormat="false" ht="17" hidden="false" customHeight="true" outlineLevel="0" collapsed="false">
      <c r="A16" s="211" t="str">
        <f aca="false">IF(B15="","",VLOOKUP(B15,Engagés!$A$16:$F$39,2,0))</f>
        <v/>
      </c>
      <c r="B16" s="211"/>
      <c r="C16" s="211"/>
      <c r="D16" s="210"/>
      <c r="E16" s="210"/>
      <c r="F16" s="210"/>
      <c r="G16" s="210"/>
      <c r="H16" s="210"/>
      <c r="I16" s="188"/>
      <c r="J16" s="189"/>
      <c r="K16" s="211" t="str">
        <f aca="false">IF(L15="","",VLOOKUP(L15,Engagés!$A$16:$F$39,2,0))</f>
        <v/>
      </c>
      <c r="L16" s="211"/>
      <c r="M16" s="211"/>
      <c r="N16" s="210"/>
      <c r="O16" s="210"/>
      <c r="P16" s="210"/>
      <c r="Q16" s="210"/>
      <c r="R16" s="210"/>
    </row>
    <row r="17" customFormat="false" ht="17" hidden="false" customHeight="true" outlineLevel="0" collapsed="false">
      <c r="A17" s="190"/>
      <c r="B17" s="191"/>
      <c r="C17" s="212" t="str">
        <f aca="false">IF(B15="","",VLOOKUP(B15,Engagés!$A$16:$F$39,3,0))</f>
        <v/>
      </c>
      <c r="D17" s="213"/>
      <c r="E17" s="213"/>
      <c r="F17" s="213"/>
      <c r="G17" s="213"/>
      <c r="H17" s="213"/>
      <c r="I17" s="188"/>
      <c r="J17" s="189"/>
      <c r="K17" s="190"/>
      <c r="L17" s="191"/>
      <c r="M17" s="212" t="str">
        <f aca="false">IF(L15="","",VLOOKUP(L15,Engagés!$A$16:$F$39,3,0))</f>
        <v/>
      </c>
      <c r="N17" s="213"/>
      <c r="O17" s="213"/>
      <c r="P17" s="213"/>
      <c r="Q17" s="213"/>
      <c r="R17" s="213"/>
    </row>
    <row r="18" customFormat="false" ht="17" hidden="false" customHeight="true" outlineLevel="0" collapsed="false">
      <c r="A18" s="214" t="str">
        <f aca="false">IF(B15="","",VLOOKUP(B15,Engagés!$A$16:$F$39,4,0))</f>
        <v/>
      </c>
      <c r="B18" s="191"/>
      <c r="C18" s="191"/>
      <c r="D18" s="215"/>
      <c r="E18" s="215"/>
      <c r="F18" s="215"/>
      <c r="G18" s="215"/>
      <c r="H18" s="215"/>
      <c r="I18" s="188"/>
      <c r="J18" s="189"/>
      <c r="K18" s="214" t="str">
        <f aca="false">IF(L15="","",VLOOKUP(L15,Engagés!$A$16:$F$39,4,0))</f>
        <v/>
      </c>
      <c r="L18" s="191"/>
      <c r="M18" s="191"/>
      <c r="N18" s="215"/>
      <c r="O18" s="215"/>
      <c r="P18" s="215"/>
      <c r="Q18" s="215"/>
      <c r="R18" s="215"/>
    </row>
    <row r="19" customFormat="false" ht="17" hidden="false" customHeight="true" outlineLevel="0" collapsed="false">
      <c r="A19" s="190"/>
      <c r="B19" s="191"/>
      <c r="C19" s="191"/>
      <c r="D19" s="217"/>
      <c r="E19" s="217"/>
      <c r="F19" s="217"/>
      <c r="G19" s="217"/>
      <c r="H19" s="217"/>
      <c r="I19" s="188"/>
      <c r="J19" s="189"/>
      <c r="K19" s="190"/>
      <c r="L19" s="191"/>
      <c r="M19" s="191"/>
      <c r="N19" s="217"/>
      <c r="O19" s="217"/>
      <c r="P19" s="217"/>
      <c r="Q19" s="217"/>
      <c r="R19" s="217"/>
    </row>
    <row r="20" customFormat="false" ht="17" hidden="false" customHeight="true" outlineLevel="0" collapsed="false">
      <c r="A20" s="190"/>
      <c r="B20" s="191"/>
      <c r="C20" s="191"/>
      <c r="D20" s="191"/>
      <c r="E20" s="191"/>
      <c r="F20" s="191"/>
      <c r="G20" s="191"/>
      <c r="H20" s="194"/>
      <c r="I20" s="188"/>
      <c r="J20" s="189"/>
      <c r="K20" s="190"/>
      <c r="L20" s="191"/>
      <c r="M20" s="191"/>
      <c r="N20" s="191"/>
      <c r="O20" s="191"/>
      <c r="P20" s="191"/>
      <c r="Q20" s="191"/>
      <c r="R20" s="194"/>
    </row>
    <row r="21" customFormat="false" ht="17" hidden="false" customHeight="true" outlineLevel="0" collapsed="false">
      <c r="A21" s="220" t="s">
        <v>143</v>
      </c>
      <c r="B21" s="220"/>
      <c r="C21" s="220"/>
      <c r="D21" s="221" t="s">
        <v>144</v>
      </c>
      <c r="E21" s="221" t="s">
        <v>145</v>
      </c>
      <c r="F21" s="221" t="s">
        <v>146</v>
      </c>
      <c r="G21" s="191"/>
      <c r="H21" s="194"/>
      <c r="I21" s="188"/>
      <c r="J21" s="189"/>
      <c r="K21" s="220" t="s">
        <v>143</v>
      </c>
      <c r="L21" s="220"/>
      <c r="M21" s="220"/>
      <c r="N21" s="221" t="s">
        <v>144</v>
      </c>
      <c r="O21" s="221" t="s">
        <v>145</v>
      </c>
      <c r="P21" s="221" t="s">
        <v>146</v>
      </c>
      <c r="Q21" s="191"/>
      <c r="R21" s="194"/>
    </row>
    <row r="22" customFormat="false" ht="17" hidden="false" customHeight="true" outlineLevel="0" collapsed="false">
      <c r="A22" s="222" t="str">
        <f aca="false">A11</f>
        <v/>
      </c>
      <c r="B22" s="222"/>
      <c r="C22" s="222"/>
      <c r="D22" s="219"/>
      <c r="E22" s="219"/>
      <c r="F22" s="219"/>
      <c r="G22" s="191"/>
      <c r="H22" s="194"/>
      <c r="I22" s="188"/>
      <c r="J22" s="189"/>
      <c r="K22" s="222" t="str">
        <f aca="false">K11</f>
        <v/>
      </c>
      <c r="L22" s="222"/>
      <c r="M22" s="222"/>
      <c r="N22" s="219"/>
      <c r="O22" s="219"/>
      <c r="P22" s="219"/>
      <c r="Q22" s="191"/>
      <c r="R22" s="194"/>
    </row>
    <row r="23" customFormat="false" ht="17" hidden="false" customHeight="true" outlineLevel="0" collapsed="false">
      <c r="A23" s="222"/>
      <c r="B23" s="222"/>
      <c r="C23" s="222"/>
      <c r="D23" s="213"/>
      <c r="E23" s="213"/>
      <c r="F23" s="213"/>
      <c r="G23" s="191"/>
      <c r="H23" s="194"/>
      <c r="I23" s="188"/>
      <c r="J23" s="189"/>
      <c r="K23" s="222"/>
      <c r="L23" s="222"/>
      <c r="M23" s="222"/>
      <c r="N23" s="213"/>
      <c r="O23" s="213"/>
      <c r="P23" s="213"/>
      <c r="Q23" s="191"/>
      <c r="R23" s="194"/>
    </row>
    <row r="24" customFormat="false" ht="17" hidden="false" customHeight="true" outlineLevel="0" collapsed="false">
      <c r="A24" s="223" t="str">
        <f aca="false">A16</f>
        <v/>
      </c>
      <c r="B24" s="223"/>
      <c r="C24" s="223"/>
      <c r="D24" s="219"/>
      <c r="E24" s="219"/>
      <c r="F24" s="219"/>
      <c r="G24" s="191"/>
      <c r="H24" s="194"/>
      <c r="I24" s="188"/>
      <c r="J24" s="189"/>
      <c r="K24" s="223" t="str">
        <f aca="false">K16</f>
        <v/>
      </c>
      <c r="L24" s="223"/>
      <c r="M24" s="223"/>
      <c r="N24" s="219"/>
      <c r="O24" s="219"/>
      <c r="P24" s="219"/>
      <c r="Q24" s="191"/>
      <c r="R24" s="194"/>
    </row>
    <row r="25" customFormat="false" ht="17" hidden="false" customHeight="true" outlineLevel="0" collapsed="false">
      <c r="A25" s="223"/>
      <c r="B25" s="223"/>
      <c r="C25" s="223"/>
      <c r="D25" s="213"/>
      <c r="E25" s="213"/>
      <c r="F25" s="213"/>
      <c r="G25" s="191"/>
      <c r="H25" s="194"/>
      <c r="I25" s="188"/>
      <c r="J25" s="189"/>
      <c r="K25" s="223"/>
      <c r="L25" s="223"/>
      <c r="M25" s="223"/>
      <c r="N25" s="213"/>
      <c r="O25" s="213"/>
      <c r="P25" s="213"/>
      <c r="Q25" s="191"/>
      <c r="R25" s="194"/>
    </row>
    <row r="26" customFormat="false" ht="17" hidden="false" customHeight="true" outlineLevel="0" collapsed="false">
      <c r="A26" s="224" t="s">
        <v>147</v>
      </c>
      <c r="B26" s="191"/>
      <c r="C26" s="191"/>
      <c r="D26" s="191"/>
      <c r="E26" s="191"/>
      <c r="F26" s="191"/>
      <c r="G26" s="191"/>
      <c r="H26" s="194"/>
      <c r="I26" s="188"/>
      <c r="J26" s="189"/>
      <c r="K26" s="224" t="s">
        <v>147</v>
      </c>
      <c r="L26" s="191"/>
      <c r="M26" s="191"/>
      <c r="N26" s="191"/>
      <c r="O26" s="191"/>
      <c r="P26" s="191"/>
      <c r="Q26" s="191"/>
      <c r="R26" s="194"/>
    </row>
    <row r="27" customFormat="false" ht="17" hidden="false" customHeight="true" outlineLevel="0" collapsed="false">
      <c r="A27" s="190"/>
      <c r="B27" s="191"/>
      <c r="C27" s="191"/>
      <c r="D27" s="191"/>
      <c r="E27" s="191"/>
      <c r="F27" s="191"/>
      <c r="G27" s="191"/>
      <c r="H27" s="194"/>
      <c r="I27" s="188"/>
      <c r="J27" s="189"/>
      <c r="K27" s="190"/>
      <c r="L27" s="191"/>
      <c r="M27" s="191"/>
      <c r="N27" s="191"/>
      <c r="O27" s="191"/>
      <c r="P27" s="191"/>
      <c r="Q27" s="191"/>
      <c r="R27" s="194"/>
    </row>
    <row r="28" customFormat="false" ht="17" hidden="false" customHeight="true" outlineLevel="0" collapsed="false">
      <c r="A28" s="225" t="s">
        <v>148</v>
      </c>
      <c r="B28" s="226"/>
      <c r="C28" s="226"/>
      <c r="D28" s="226"/>
      <c r="E28" s="226"/>
      <c r="F28" s="226"/>
      <c r="G28" s="226"/>
      <c r="H28" s="227"/>
      <c r="I28" s="188"/>
      <c r="J28" s="189"/>
      <c r="K28" s="225" t="s">
        <v>148</v>
      </c>
      <c r="L28" s="226"/>
      <c r="M28" s="226"/>
      <c r="N28" s="226"/>
      <c r="O28" s="226"/>
      <c r="P28" s="226"/>
      <c r="Q28" s="226"/>
      <c r="R28" s="227"/>
    </row>
    <row r="29" customFormat="false" ht="14.15" hidden="false" customHeight="true" outlineLevel="0" collapsed="false">
      <c r="A29" s="228"/>
      <c r="B29" s="228"/>
      <c r="C29" s="228"/>
      <c r="D29" s="228"/>
      <c r="E29" s="228"/>
      <c r="F29" s="228"/>
      <c r="G29" s="228"/>
      <c r="H29" s="228"/>
      <c r="I29" s="229"/>
      <c r="J29" s="230"/>
      <c r="K29" s="228"/>
      <c r="L29" s="228"/>
      <c r="M29" s="228"/>
      <c r="N29" s="228"/>
      <c r="O29" s="228"/>
      <c r="P29" s="228"/>
      <c r="Q29" s="228"/>
      <c r="R29" s="228"/>
    </row>
    <row r="30" customFormat="false" ht="14.15" hidden="false" customHeight="true" outlineLevel="0" collapsed="false">
      <c r="A30" s="231"/>
      <c r="B30" s="231"/>
      <c r="C30" s="231"/>
      <c r="D30" s="231"/>
      <c r="E30" s="231"/>
      <c r="F30" s="231"/>
      <c r="G30" s="231"/>
      <c r="H30" s="231"/>
      <c r="I30" s="232"/>
      <c r="J30" s="233"/>
      <c r="K30" s="231"/>
      <c r="L30" s="231"/>
      <c r="M30" s="231"/>
      <c r="N30" s="231"/>
      <c r="O30" s="231"/>
      <c r="P30" s="231"/>
      <c r="Q30" s="231"/>
      <c r="R30" s="231"/>
    </row>
    <row r="31" customFormat="false" ht="28.35" hidden="false" customHeight="true" outlineLevel="0" collapsed="false">
      <c r="A31" s="187" t="str">
        <f aca="false">Engagés!$A$4</f>
        <v>TYPE COMPETITION</v>
      </c>
      <c r="B31" s="187"/>
      <c r="C31" s="187"/>
      <c r="D31" s="187"/>
      <c r="E31" s="187"/>
      <c r="F31" s="187"/>
      <c r="G31" s="187"/>
      <c r="H31" s="187"/>
      <c r="I31" s="188"/>
      <c r="J31" s="189"/>
      <c r="K31" s="187" t="str">
        <f aca="false">Engagés!$A$4</f>
        <v>TYPE COMPETITION</v>
      </c>
      <c r="L31" s="187"/>
      <c r="M31" s="187"/>
      <c r="N31" s="187"/>
      <c r="O31" s="187"/>
      <c r="P31" s="187"/>
      <c r="Q31" s="187"/>
      <c r="R31" s="187"/>
      <c r="U31" s="234"/>
    </row>
    <row r="32" customFormat="false" ht="17" hidden="false" customHeight="true" outlineLevel="0" collapsed="false">
      <c r="A32" s="190"/>
      <c r="B32" s="191"/>
      <c r="C32" s="191"/>
      <c r="D32" s="192" t="s">
        <v>138</v>
      </c>
      <c r="E32" s="193"/>
      <c r="F32" s="191"/>
      <c r="G32" s="191"/>
      <c r="H32" s="194"/>
      <c r="I32" s="188"/>
      <c r="J32" s="189"/>
      <c r="K32" s="190"/>
      <c r="L32" s="191"/>
      <c r="M32" s="191"/>
      <c r="N32" s="192" t="s">
        <v>138</v>
      </c>
      <c r="O32" s="193"/>
      <c r="P32" s="191"/>
      <c r="Q32" s="191"/>
      <c r="R32" s="194"/>
    </row>
    <row r="33" customFormat="false" ht="28.35" hidden="false" customHeight="true" outlineLevel="0" collapsed="false">
      <c r="A33" s="195"/>
      <c r="B33" s="196" t="str">
        <f aca="false">Engagés!$A$7</f>
        <v>DATE</v>
      </c>
      <c r="C33" s="196"/>
      <c r="D33" s="196"/>
      <c r="E33" s="196"/>
      <c r="F33" s="196"/>
      <c r="G33" s="196"/>
      <c r="H33" s="194"/>
      <c r="I33" s="188"/>
      <c r="J33" s="189"/>
      <c r="K33" s="195"/>
      <c r="L33" s="196" t="str">
        <f aca="false">Engagés!$A$7</f>
        <v>DATE</v>
      </c>
      <c r="M33" s="196"/>
      <c r="N33" s="196"/>
      <c r="O33" s="196"/>
      <c r="P33" s="196"/>
      <c r="Q33" s="196"/>
      <c r="R33" s="194"/>
    </row>
    <row r="34" customFormat="false" ht="17" hidden="false" customHeight="true" outlineLevel="0" collapsed="false">
      <c r="A34" s="197"/>
      <c r="B34" s="198"/>
      <c r="C34" s="198"/>
      <c r="D34" s="198"/>
      <c r="E34" s="191"/>
      <c r="F34" s="191"/>
      <c r="G34" s="191"/>
      <c r="H34" s="194"/>
      <c r="I34" s="188"/>
      <c r="J34" s="189"/>
      <c r="K34" s="197"/>
      <c r="L34" s="198"/>
      <c r="M34" s="198"/>
      <c r="N34" s="198"/>
      <c r="O34" s="191"/>
      <c r="P34" s="191"/>
      <c r="Q34" s="191"/>
      <c r="R34" s="194"/>
    </row>
    <row r="35" customFormat="false" ht="17" hidden="false" customHeight="true" outlineLevel="0" collapsed="false">
      <c r="A35" s="190"/>
      <c r="B35" s="191" t="s">
        <v>45</v>
      </c>
      <c r="C35" s="199" t="str">
        <f aca="false">C5</f>
        <v>A</v>
      </c>
      <c r="E35" s="191" t="s">
        <v>60</v>
      </c>
      <c r="F35" s="191"/>
      <c r="G35" s="191"/>
      <c r="H35" s="194"/>
      <c r="I35" s="188"/>
      <c r="J35" s="189"/>
      <c r="K35" s="190"/>
      <c r="L35" s="191" t="s">
        <v>45</v>
      </c>
      <c r="M35" s="199"/>
      <c r="O35" s="191" t="s">
        <v>60</v>
      </c>
      <c r="P35" s="191"/>
      <c r="Q35" s="191"/>
      <c r="R35" s="194"/>
    </row>
    <row r="36" customFormat="false" ht="17" hidden="false" customHeight="true" outlineLevel="0" collapsed="false">
      <c r="A36" s="200" t="s">
        <v>139</v>
      </c>
      <c r="B36" s="201"/>
      <c r="C36" s="201"/>
      <c r="D36" s="201"/>
      <c r="E36" s="201"/>
      <c r="F36" s="201"/>
      <c r="G36" s="201"/>
      <c r="H36" s="202"/>
      <c r="I36" s="188"/>
      <c r="J36" s="189"/>
      <c r="K36" s="200" t="s">
        <v>139</v>
      </c>
      <c r="L36" s="201"/>
      <c r="M36" s="201"/>
      <c r="N36" s="201"/>
      <c r="O36" s="201"/>
      <c r="P36" s="201"/>
      <c r="Q36" s="201"/>
      <c r="R36" s="202"/>
    </row>
    <row r="37" customFormat="false" ht="17" hidden="false" customHeight="true" outlineLevel="0" collapsed="false">
      <c r="A37" s="190"/>
      <c r="B37" s="191"/>
      <c r="C37" s="191"/>
      <c r="D37" s="203" t="s">
        <v>66</v>
      </c>
      <c r="E37" s="203"/>
      <c r="F37" s="203"/>
      <c r="G37" s="203"/>
      <c r="H37" s="203"/>
      <c r="I37" s="188"/>
      <c r="J37" s="189"/>
      <c r="K37" s="190"/>
      <c r="L37" s="191"/>
      <c r="M37" s="191"/>
      <c r="N37" s="203" t="s">
        <v>66</v>
      </c>
      <c r="O37" s="203"/>
      <c r="P37" s="203"/>
      <c r="Q37" s="203"/>
      <c r="R37" s="203"/>
    </row>
    <row r="38" customFormat="false" ht="17" hidden="false" customHeight="true" outlineLevel="0" collapsed="false">
      <c r="A38" s="204" t="s">
        <v>140</v>
      </c>
      <c r="B38" s="204"/>
      <c r="C38" s="204"/>
      <c r="D38" s="205" t="n">
        <v>1</v>
      </c>
      <c r="E38" s="205" t="n">
        <v>2</v>
      </c>
      <c r="F38" s="205" t="n">
        <v>3</v>
      </c>
      <c r="G38" s="205" t="n">
        <v>4</v>
      </c>
      <c r="H38" s="205" t="n">
        <v>5</v>
      </c>
      <c r="I38" s="188"/>
      <c r="J38" s="189"/>
      <c r="K38" s="204" t="s">
        <v>140</v>
      </c>
      <c r="L38" s="204"/>
      <c r="M38" s="204"/>
      <c r="N38" s="205" t="n">
        <v>1</v>
      </c>
      <c r="O38" s="205" t="n">
        <v>2</v>
      </c>
      <c r="P38" s="205" t="n">
        <v>3</v>
      </c>
      <c r="Q38" s="205" t="n">
        <v>4</v>
      </c>
      <c r="R38" s="205" t="n">
        <v>5</v>
      </c>
    </row>
    <row r="39" customFormat="false" ht="17" hidden="false" customHeight="true" outlineLevel="0" collapsed="false">
      <c r="A39" s="204"/>
      <c r="B39" s="206"/>
      <c r="C39" s="206"/>
      <c r="D39" s="207" t="s">
        <v>141</v>
      </c>
      <c r="E39" s="207"/>
      <c r="F39" s="207"/>
      <c r="G39" s="207"/>
      <c r="H39" s="207"/>
      <c r="I39" s="188"/>
      <c r="J39" s="189"/>
      <c r="K39" s="204"/>
      <c r="L39" s="206"/>
      <c r="M39" s="206"/>
      <c r="N39" s="207" t="s">
        <v>141</v>
      </c>
      <c r="O39" s="207"/>
      <c r="P39" s="207"/>
      <c r="Q39" s="207"/>
      <c r="R39" s="207"/>
    </row>
    <row r="40" customFormat="false" ht="17" hidden="false" customHeight="true" outlineLevel="0" collapsed="false">
      <c r="A40" s="208" t="n">
        <v>1</v>
      </c>
      <c r="B40" s="209" t="str">
        <f aca="true">IF(ISERROR(MATCH($C$35&amp;A40,Engagés!$J$16:$J$39,0)),"",INDIRECT(ADDRESS(MATCH($C$35&amp;A40,Engagés!$J$1:$J$39,0),1,1,1,"Engagés")))</f>
        <v/>
      </c>
      <c r="C40" s="191"/>
      <c r="D40" s="210"/>
      <c r="E40" s="210"/>
      <c r="F40" s="210"/>
      <c r="G40" s="210"/>
      <c r="H40" s="210"/>
      <c r="I40" s="188"/>
      <c r="J40" s="189"/>
      <c r="K40" s="208"/>
      <c r="L40" s="209"/>
      <c r="M40" s="191"/>
      <c r="N40" s="210"/>
      <c r="O40" s="210"/>
      <c r="P40" s="210"/>
      <c r="Q40" s="210"/>
      <c r="R40" s="210"/>
    </row>
    <row r="41" customFormat="false" ht="17" hidden="false" customHeight="true" outlineLevel="0" collapsed="false">
      <c r="A41" s="211" t="str">
        <f aca="false">IF(B40="","",VLOOKUP(B40,Engagés!$A$16:$F$39,2,0))</f>
        <v/>
      </c>
      <c r="B41" s="211"/>
      <c r="C41" s="211"/>
      <c r="D41" s="210"/>
      <c r="E41" s="210"/>
      <c r="F41" s="210"/>
      <c r="G41" s="210"/>
      <c r="H41" s="210"/>
      <c r="I41" s="188"/>
      <c r="J41" s="189"/>
      <c r="K41" s="211"/>
      <c r="L41" s="211"/>
      <c r="M41" s="211"/>
      <c r="N41" s="210"/>
      <c r="O41" s="210"/>
      <c r="P41" s="210"/>
      <c r="Q41" s="210"/>
      <c r="R41" s="210"/>
    </row>
    <row r="42" customFormat="false" ht="17" hidden="false" customHeight="true" outlineLevel="0" collapsed="false">
      <c r="A42" s="190"/>
      <c r="B42" s="191"/>
      <c r="C42" s="212" t="str">
        <f aca="false">IF(B40="","",VLOOKUP(B40,Engagés!$A$16:$F$39,3,0))</f>
        <v/>
      </c>
      <c r="D42" s="213"/>
      <c r="E42" s="213"/>
      <c r="F42" s="213"/>
      <c r="G42" s="213"/>
      <c r="H42" s="213"/>
      <c r="I42" s="188"/>
      <c r="J42" s="189"/>
      <c r="K42" s="190"/>
      <c r="L42" s="191"/>
      <c r="M42" s="212"/>
      <c r="N42" s="213"/>
      <c r="O42" s="213"/>
      <c r="P42" s="213"/>
      <c r="Q42" s="213"/>
      <c r="R42" s="213"/>
    </row>
    <row r="43" customFormat="false" ht="17" hidden="false" customHeight="true" outlineLevel="0" collapsed="false">
      <c r="A43" s="214" t="str">
        <f aca="false">IF(B40="","",VLOOKUP(B40,Engagés!$A$16:$F$39,4,0))</f>
        <v/>
      </c>
      <c r="B43" s="191"/>
      <c r="C43" s="191"/>
      <c r="D43" s="215"/>
      <c r="E43" s="215"/>
      <c r="F43" s="215"/>
      <c r="G43" s="215"/>
      <c r="H43" s="215"/>
      <c r="I43" s="188"/>
      <c r="J43" s="189"/>
      <c r="K43" s="214"/>
      <c r="L43" s="191"/>
      <c r="M43" s="191"/>
      <c r="N43" s="215"/>
      <c r="O43" s="215"/>
      <c r="P43" s="215"/>
      <c r="Q43" s="215"/>
      <c r="R43" s="215"/>
    </row>
    <row r="44" customFormat="false" ht="17" hidden="false" customHeight="true" outlineLevel="0" collapsed="false">
      <c r="A44" s="190"/>
      <c r="B44" s="216" t="s">
        <v>142</v>
      </c>
      <c r="C44" s="191"/>
      <c r="D44" s="217"/>
      <c r="E44" s="217"/>
      <c r="F44" s="217"/>
      <c r="G44" s="217"/>
      <c r="H44" s="217"/>
      <c r="I44" s="188"/>
      <c r="J44" s="189"/>
      <c r="K44" s="190"/>
      <c r="L44" s="216" t="s">
        <v>142</v>
      </c>
      <c r="M44" s="191"/>
      <c r="N44" s="217"/>
      <c r="O44" s="217"/>
      <c r="P44" s="217"/>
      <c r="Q44" s="217"/>
      <c r="R44" s="217"/>
    </row>
    <row r="45" customFormat="false" ht="17" hidden="false" customHeight="true" outlineLevel="0" collapsed="false">
      <c r="A45" s="208" t="n">
        <v>2</v>
      </c>
      <c r="B45" s="218" t="str">
        <f aca="true">IF(ISERROR(MATCH($C$35&amp;A45,Engagés!$J$16:$J$39,0)),"",INDIRECT(ADDRESS(MATCH($C$35&amp;A45,Engagés!$J$1:$J$39,0),1,1,1,"Engagés")))</f>
        <v/>
      </c>
      <c r="C45" s="191"/>
      <c r="D45" s="219"/>
      <c r="E45" s="219"/>
      <c r="F45" s="219"/>
      <c r="G45" s="219"/>
      <c r="H45" s="219"/>
      <c r="I45" s="188"/>
      <c r="J45" s="189"/>
      <c r="K45" s="208"/>
      <c r="L45" s="218" t="str">
        <f aca="true">IF(ISERROR(MATCH($M$35&amp;K45,[1]Engagés!$J$16:$J$39,0)),"",INDIRECT(ADDRESS(MATCH($M$35&amp;K45,[1]Engagés!$J$1:$J$39,0),1,1,1,"Engagés")))</f>
        <v/>
      </c>
      <c r="M45" s="191"/>
      <c r="N45" s="219"/>
      <c r="O45" s="219"/>
      <c r="P45" s="219"/>
      <c r="Q45" s="219"/>
      <c r="R45" s="219"/>
    </row>
    <row r="46" customFormat="false" ht="17" hidden="false" customHeight="true" outlineLevel="0" collapsed="false">
      <c r="A46" s="211" t="str">
        <f aca="false">IF(B45="","",VLOOKUP(B45,Engagés!$A$16:$F$39,2,0))</f>
        <v/>
      </c>
      <c r="B46" s="211"/>
      <c r="C46" s="211"/>
      <c r="D46" s="210"/>
      <c r="E46" s="210"/>
      <c r="F46" s="210"/>
      <c r="G46" s="210"/>
      <c r="H46" s="210"/>
      <c r="I46" s="188"/>
      <c r="J46" s="189"/>
      <c r="K46" s="211"/>
      <c r="L46" s="211"/>
      <c r="M46" s="211"/>
      <c r="N46" s="210"/>
      <c r="O46" s="210"/>
      <c r="P46" s="210"/>
      <c r="Q46" s="210"/>
      <c r="R46" s="210"/>
    </row>
    <row r="47" customFormat="false" ht="17" hidden="false" customHeight="true" outlineLevel="0" collapsed="false">
      <c r="A47" s="190"/>
      <c r="B47" s="191"/>
      <c r="C47" s="212" t="str">
        <f aca="false">IF(B45="","",VLOOKUP(B45,Engagés!$A$16:$F$39,3,0))</f>
        <v/>
      </c>
      <c r="D47" s="213"/>
      <c r="E47" s="213"/>
      <c r="F47" s="213"/>
      <c r="G47" s="213"/>
      <c r="H47" s="213"/>
      <c r="I47" s="188"/>
      <c r="J47" s="189"/>
      <c r="K47" s="190"/>
      <c r="L47" s="191"/>
      <c r="M47" s="212"/>
      <c r="N47" s="213"/>
      <c r="O47" s="213"/>
      <c r="P47" s="213"/>
      <c r="Q47" s="213"/>
      <c r="R47" s="213"/>
    </row>
    <row r="48" customFormat="false" ht="17" hidden="false" customHeight="true" outlineLevel="0" collapsed="false">
      <c r="A48" s="214" t="str">
        <f aca="false">IF(B45="","",VLOOKUP(B45,Engagés!$A$16:$F$39,4,0))</f>
        <v/>
      </c>
      <c r="B48" s="191"/>
      <c r="C48" s="191"/>
      <c r="D48" s="215"/>
      <c r="E48" s="215"/>
      <c r="F48" s="215"/>
      <c r="G48" s="215"/>
      <c r="H48" s="215"/>
      <c r="I48" s="188"/>
      <c r="J48" s="189"/>
      <c r="K48" s="214"/>
      <c r="L48" s="191"/>
      <c r="M48" s="191"/>
      <c r="N48" s="215"/>
      <c r="O48" s="215"/>
      <c r="P48" s="215"/>
      <c r="Q48" s="215"/>
      <c r="R48" s="215"/>
    </row>
    <row r="49" customFormat="false" ht="17" hidden="false" customHeight="true" outlineLevel="0" collapsed="false">
      <c r="A49" s="190"/>
      <c r="B49" s="191"/>
      <c r="C49" s="191"/>
      <c r="D49" s="217"/>
      <c r="E49" s="217"/>
      <c r="F49" s="217"/>
      <c r="G49" s="217"/>
      <c r="H49" s="217"/>
      <c r="I49" s="188"/>
      <c r="J49" s="189"/>
      <c r="K49" s="190"/>
      <c r="L49" s="191"/>
      <c r="M49" s="191"/>
      <c r="N49" s="217"/>
      <c r="O49" s="217"/>
      <c r="P49" s="217"/>
      <c r="Q49" s="217"/>
      <c r="R49" s="217"/>
    </row>
    <row r="50" customFormat="false" ht="17" hidden="false" customHeight="true" outlineLevel="0" collapsed="false">
      <c r="A50" s="190"/>
      <c r="B50" s="191"/>
      <c r="C50" s="191"/>
      <c r="D50" s="191"/>
      <c r="E50" s="191"/>
      <c r="F50" s="191"/>
      <c r="G50" s="191"/>
      <c r="H50" s="194"/>
      <c r="I50" s="188"/>
      <c r="J50" s="189"/>
      <c r="K50" s="190"/>
      <c r="L50" s="191"/>
      <c r="M50" s="191"/>
      <c r="N50" s="191"/>
      <c r="O50" s="191"/>
      <c r="P50" s="191"/>
      <c r="Q50" s="191"/>
      <c r="R50" s="194"/>
    </row>
    <row r="51" customFormat="false" ht="17" hidden="false" customHeight="true" outlineLevel="0" collapsed="false">
      <c r="A51" s="220" t="s">
        <v>143</v>
      </c>
      <c r="B51" s="220"/>
      <c r="C51" s="220"/>
      <c r="D51" s="221" t="s">
        <v>144</v>
      </c>
      <c r="E51" s="221" t="s">
        <v>145</v>
      </c>
      <c r="F51" s="221" t="s">
        <v>146</v>
      </c>
      <c r="G51" s="191"/>
      <c r="H51" s="194"/>
      <c r="I51" s="188"/>
      <c r="J51" s="189"/>
      <c r="K51" s="220" t="s">
        <v>143</v>
      </c>
      <c r="L51" s="220"/>
      <c r="M51" s="220"/>
      <c r="N51" s="221" t="s">
        <v>144</v>
      </c>
      <c r="O51" s="221" t="s">
        <v>145</v>
      </c>
      <c r="P51" s="221" t="s">
        <v>146</v>
      </c>
      <c r="Q51" s="191"/>
      <c r="R51" s="194"/>
    </row>
    <row r="52" customFormat="false" ht="17" hidden="false" customHeight="true" outlineLevel="0" collapsed="false">
      <c r="A52" s="222" t="str">
        <f aca="false">A41</f>
        <v/>
      </c>
      <c r="B52" s="222"/>
      <c r="C52" s="222"/>
      <c r="D52" s="219"/>
      <c r="E52" s="219"/>
      <c r="F52" s="219"/>
      <c r="G52" s="191"/>
      <c r="H52" s="194"/>
      <c r="I52" s="188"/>
      <c r="J52" s="189"/>
      <c r="K52" s="222"/>
      <c r="L52" s="222"/>
      <c r="M52" s="222"/>
      <c r="N52" s="219"/>
      <c r="O52" s="219"/>
      <c r="P52" s="219"/>
      <c r="Q52" s="191"/>
      <c r="R52" s="194"/>
    </row>
    <row r="53" customFormat="false" ht="17" hidden="false" customHeight="true" outlineLevel="0" collapsed="false">
      <c r="A53" s="222"/>
      <c r="B53" s="222"/>
      <c r="C53" s="222"/>
      <c r="D53" s="213"/>
      <c r="E53" s="213"/>
      <c r="F53" s="213"/>
      <c r="G53" s="191"/>
      <c r="H53" s="194"/>
      <c r="I53" s="188"/>
      <c r="J53" s="189"/>
      <c r="K53" s="222"/>
      <c r="L53" s="222"/>
      <c r="M53" s="222"/>
      <c r="N53" s="213"/>
      <c r="O53" s="213"/>
      <c r="P53" s="213"/>
      <c r="Q53" s="191"/>
      <c r="R53" s="194"/>
    </row>
    <row r="54" customFormat="false" ht="17" hidden="false" customHeight="true" outlineLevel="0" collapsed="false">
      <c r="A54" s="223" t="str">
        <f aca="false">A46</f>
        <v/>
      </c>
      <c r="B54" s="223"/>
      <c r="C54" s="223"/>
      <c r="D54" s="219"/>
      <c r="E54" s="219"/>
      <c r="F54" s="219"/>
      <c r="G54" s="191"/>
      <c r="H54" s="194"/>
      <c r="I54" s="188"/>
      <c r="J54" s="189"/>
      <c r="K54" s="223"/>
      <c r="L54" s="223"/>
      <c r="M54" s="223"/>
      <c r="N54" s="219"/>
      <c r="O54" s="219"/>
      <c r="P54" s="219"/>
      <c r="Q54" s="191"/>
      <c r="R54" s="194"/>
    </row>
    <row r="55" customFormat="false" ht="17" hidden="false" customHeight="true" outlineLevel="0" collapsed="false">
      <c r="A55" s="223"/>
      <c r="B55" s="223"/>
      <c r="C55" s="223"/>
      <c r="D55" s="213"/>
      <c r="E55" s="213"/>
      <c r="F55" s="213"/>
      <c r="G55" s="191"/>
      <c r="H55" s="194"/>
      <c r="I55" s="188"/>
      <c r="J55" s="189"/>
      <c r="K55" s="223"/>
      <c r="L55" s="223"/>
      <c r="M55" s="223"/>
      <c r="N55" s="213"/>
      <c r="O55" s="213"/>
      <c r="P55" s="213"/>
      <c r="Q55" s="191"/>
      <c r="R55" s="194"/>
    </row>
    <row r="56" customFormat="false" ht="17" hidden="false" customHeight="true" outlineLevel="0" collapsed="false">
      <c r="A56" s="224" t="s">
        <v>147</v>
      </c>
      <c r="B56" s="191"/>
      <c r="C56" s="191"/>
      <c r="D56" s="191"/>
      <c r="E56" s="191"/>
      <c r="F56" s="191"/>
      <c r="G56" s="191"/>
      <c r="H56" s="194"/>
      <c r="I56" s="188"/>
      <c r="J56" s="189"/>
      <c r="K56" s="224" t="s">
        <v>147</v>
      </c>
      <c r="L56" s="191"/>
      <c r="M56" s="191"/>
      <c r="N56" s="191"/>
      <c r="O56" s="191"/>
      <c r="P56" s="191"/>
      <c r="Q56" s="191"/>
      <c r="R56" s="194"/>
    </row>
    <row r="57" customFormat="false" ht="17" hidden="false" customHeight="true" outlineLevel="0" collapsed="false">
      <c r="A57" s="190"/>
      <c r="B57" s="191"/>
      <c r="C57" s="191"/>
      <c r="D57" s="191"/>
      <c r="E57" s="191"/>
      <c r="F57" s="191"/>
      <c r="G57" s="191"/>
      <c r="H57" s="194"/>
      <c r="I57" s="188"/>
      <c r="J57" s="189"/>
      <c r="K57" s="190"/>
      <c r="L57" s="191"/>
      <c r="M57" s="191"/>
      <c r="N57" s="191"/>
      <c r="O57" s="191"/>
      <c r="P57" s="191"/>
      <c r="Q57" s="191"/>
      <c r="R57" s="194"/>
    </row>
    <row r="58" customFormat="false" ht="17" hidden="false" customHeight="true" outlineLevel="0" collapsed="false">
      <c r="A58" s="225" t="s">
        <v>148</v>
      </c>
      <c r="B58" s="226"/>
      <c r="C58" s="226"/>
      <c r="D58" s="226"/>
      <c r="E58" s="226"/>
      <c r="F58" s="226"/>
      <c r="G58" s="226"/>
      <c r="H58" s="227"/>
      <c r="I58" s="188"/>
      <c r="J58" s="189"/>
      <c r="K58" s="225" t="s">
        <v>148</v>
      </c>
      <c r="L58" s="226"/>
      <c r="M58" s="226"/>
      <c r="N58" s="226"/>
      <c r="O58" s="226"/>
      <c r="P58" s="226"/>
      <c r="Q58" s="226"/>
      <c r="R58" s="227"/>
    </row>
  </sheetData>
  <mergeCells count="40">
    <mergeCell ref="A1:H1"/>
    <mergeCell ref="K1:R1"/>
    <mergeCell ref="B3:G3"/>
    <mergeCell ref="L3:Q3"/>
    <mergeCell ref="D7:H7"/>
    <mergeCell ref="N7:R7"/>
    <mergeCell ref="A8:C8"/>
    <mergeCell ref="K8:M8"/>
    <mergeCell ref="D9:H9"/>
    <mergeCell ref="N9:R9"/>
    <mergeCell ref="A11:C11"/>
    <mergeCell ref="K11:M11"/>
    <mergeCell ref="A16:C16"/>
    <mergeCell ref="K16:M16"/>
    <mergeCell ref="A21:C21"/>
    <mergeCell ref="K21:M21"/>
    <mergeCell ref="A22:C23"/>
    <mergeCell ref="K22:M23"/>
    <mergeCell ref="A24:C25"/>
    <mergeCell ref="K24:M25"/>
    <mergeCell ref="A31:H31"/>
    <mergeCell ref="K31:R31"/>
    <mergeCell ref="B33:G33"/>
    <mergeCell ref="L33:Q33"/>
    <mergeCell ref="D37:H37"/>
    <mergeCell ref="N37:R37"/>
    <mergeCell ref="A38:C38"/>
    <mergeCell ref="K38:M38"/>
    <mergeCell ref="D39:H39"/>
    <mergeCell ref="N39:R39"/>
    <mergeCell ref="A41:C41"/>
    <mergeCell ref="K41:M41"/>
    <mergeCell ref="A46:C46"/>
    <mergeCell ref="K46:M46"/>
    <mergeCell ref="A51:C51"/>
    <mergeCell ref="K51:M51"/>
    <mergeCell ref="A52:C53"/>
    <mergeCell ref="K52:M53"/>
    <mergeCell ref="A54:C55"/>
    <mergeCell ref="K54:M55"/>
  </mergeCells>
  <printOptions headings="false" gridLines="false" gridLinesSet="true" horizontalCentered="false" verticalCentered="false"/>
  <pageMargins left="0.39375" right="0.39375" top="0.39375" bottom="0.393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U58"/>
  <sheetViews>
    <sheetView showFormulas="false" showGridLines="true" showRowColHeaders="true" showZeros="true" rightToLeft="false" tabSelected="false" showOutlineSymbols="true" defaultGridColor="true" view="normal" topLeftCell="A19" colorId="64" zoomScale="100" zoomScaleNormal="100" zoomScalePageLayoutView="100" workbookViewId="0">
      <selection pane="topLeft" activeCell="C35" activeCellId="0" sqref="C35"/>
    </sheetView>
  </sheetViews>
  <sheetFormatPr defaultColWidth="11.53515625" defaultRowHeight="12.8" zeroHeight="false" outlineLevelRow="0" outlineLevelCol="0"/>
  <cols>
    <col collapsed="false" customWidth="true" hidden="false" outlineLevel="0" max="1" min="1" style="1" width="7.65"/>
    <col collapsed="false" customWidth="true" hidden="false" outlineLevel="0" max="8" min="2" style="1" width="7.66"/>
    <col collapsed="false" customWidth="true" hidden="false" outlineLevel="0" max="10" min="9" style="1" width="2.55"/>
    <col collapsed="false" customWidth="true" hidden="false" outlineLevel="0" max="18" min="11" style="1" width="7.66"/>
  </cols>
  <sheetData>
    <row r="1" customFormat="false" ht="28.35" hidden="false" customHeight="true" outlineLevel="0" collapsed="false">
      <c r="A1" s="187" t="str">
        <f aca="false">Engagés!$A$4</f>
        <v>TYPE COMPETITION</v>
      </c>
      <c r="B1" s="187"/>
      <c r="C1" s="187"/>
      <c r="D1" s="187"/>
      <c r="E1" s="187"/>
      <c r="F1" s="187"/>
      <c r="G1" s="187"/>
      <c r="H1" s="187"/>
      <c r="I1" s="188"/>
      <c r="J1" s="189"/>
      <c r="K1" s="187" t="str">
        <f aca="false">Engagés!$A$4</f>
        <v>TYPE COMPETITION</v>
      </c>
      <c r="L1" s="187"/>
      <c r="M1" s="187"/>
      <c r="N1" s="187"/>
      <c r="O1" s="187"/>
      <c r="P1" s="187"/>
      <c r="Q1" s="187"/>
      <c r="R1" s="187"/>
    </row>
    <row r="2" customFormat="false" ht="17" hidden="false" customHeight="true" outlineLevel="0" collapsed="false">
      <c r="A2" s="190"/>
      <c r="B2" s="191"/>
      <c r="C2" s="191"/>
      <c r="D2" s="192" t="s">
        <v>138</v>
      </c>
      <c r="E2" s="193"/>
      <c r="F2" s="191"/>
      <c r="G2" s="191"/>
      <c r="H2" s="194"/>
      <c r="I2" s="188"/>
      <c r="J2" s="189"/>
      <c r="K2" s="190"/>
      <c r="L2" s="191"/>
      <c r="M2" s="191"/>
      <c r="N2" s="192" t="s">
        <v>138</v>
      </c>
      <c r="O2" s="193"/>
      <c r="P2" s="191"/>
      <c r="Q2" s="191"/>
      <c r="R2" s="194"/>
    </row>
    <row r="3" customFormat="false" ht="28.35" hidden="false" customHeight="true" outlineLevel="0" collapsed="false">
      <c r="A3" s="195"/>
      <c r="B3" s="196" t="str">
        <f aca="false">Engagés!$A$7</f>
        <v>DATE</v>
      </c>
      <c r="C3" s="196"/>
      <c r="D3" s="196"/>
      <c r="E3" s="196"/>
      <c r="F3" s="196"/>
      <c r="G3" s="196"/>
      <c r="H3" s="194"/>
      <c r="I3" s="188"/>
      <c r="J3" s="189"/>
      <c r="K3" s="195"/>
      <c r="L3" s="196" t="str">
        <f aca="false">Engagés!$A$7</f>
        <v>DATE</v>
      </c>
      <c r="M3" s="196"/>
      <c r="N3" s="196"/>
      <c r="O3" s="196"/>
      <c r="P3" s="196"/>
      <c r="Q3" s="196"/>
      <c r="R3" s="194"/>
    </row>
    <row r="4" customFormat="false" ht="17" hidden="false" customHeight="true" outlineLevel="0" collapsed="false">
      <c r="A4" s="197"/>
      <c r="B4" s="198"/>
      <c r="C4" s="198"/>
      <c r="D4" s="198"/>
      <c r="E4" s="191"/>
      <c r="F4" s="191"/>
      <c r="G4" s="191"/>
      <c r="H4" s="194"/>
      <c r="I4" s="188"/>
      <c r="J4" s="189"/>
      <c r="K4" s="197"/>
      <c r="L4" s="198"/>
      <c r="M4" s="198"/>
      <c r="N4" s="198"/>
      <c r="O4" s="191"/>
      <c r="P4" s="191"/>
      <c r="Q4" s="191"/>
      <c r="R4" s="194"/>
    </row>
    <row r="5" customFormat="false" ht="17" hidden="false" customHeight="true" outlineLevel="0" collapsed="false">
      <c r="A5" s="190"/>
      <c r="B5" s="191" t="s">
        <v>45</v>
      </c>
      <c r="C5" s="199" t="s">
        <v>51</v>
      </c>
      <c r="E5" s="191" t="s">
        <v>60</v>
      </c>
      <c r="F5" s="191"/>
      <c r="G5" s="191"/>
      <c r="H5" s="194"/>
      <c r="I5" s="188"/>
      <c r="J5" s="189"/>
      <c r="K5" s="190"/>
      <c r="L5" s="191" t="s">
        <v>45</v>
      </c>
      <c r="M5" s="199" t="str">
        <f aca="false">C5</f>
        <v>B</v>
      </c>
      <c r="O5" s="191" t="s">
        <v>60</v>
      </c>
      <c r="P5" s="191"/>
      <c r="Q5" s="191"/>
      <c r="R5" s="194"/>
    </row>
    <row r="6" customFormat="false" ht="17" hidden="false" customHeight="true" outlineLevel="0" collapsed="false">
      <c r="A6" s="200" t="s">
        <v>139</v>
      </c>
      <c r="B6" s="201"/>
      <c r="C6" s="201"/>
      <c r="D6" s="201"/>
      <c r="E6" s="201"/>
      <c r="F6" s="201"/>
      <c r="G6" s="201"/>
      <c r="H6" s="202"/>
      <c r="I6" s="188"/>
      <c r="J6" s="189"/>
      <c r="K6" s="200" t="s">
        <v>139</v>
      </c>
      <c r="L6" s="201"/>
      <c r="M6" s="201"/>
      <c r="N6" s="201"/>
      <c r="O6" s="201"/>
      <c r="P6" s="201"/>
      <c r="Q6" s="201"/>
      <c r="R6" s="202"/>
    </row>
    <row r="7" customFormat="false" ht="17" hidden="false" customHeight="true" outlineLevel="0" collapsed="false">
      <c r="A7" s="190"/>
      <c r="B7" s="191"/>
      <c r="C7" s="191"/>
      <c r="D7" s="203" t="s">
        <v>66</v>
      </c>
      <c r="E7" s="203"/>
      <c r="F7" s="203"/>
      <c r="G7" s="203"/>
      <c r="H7" s="203"/>
      <c r="I7" s="188"/>
      <c r="J7" s="189"/>
      <c r="K7" s="190"/>
      <c r="L7" s="191"/>
      <c r="M7" s="191"/>
      <c r="N7" s="203" t="s">
        <v>66</v>
      </c>
      <c r="O7" s="203"/>
      <c r="P7" s="203"/>
      <c r="Q7" s="203"/>
      <c r="R7" s="203"/>
    </row>
    <row r="8" customFormat="false" ht="17" hidden="false" customHeight="true" outlineLevel="0" collapsed="false">
      <c r="A8" s="204" t="s">
        <v>140</v>
      </c>
      <c r="B8" s="204"/>
      <c r="C8" s="204"/>
      <c r="D8" s="205" t="n">
        <v>1</v>
      </c>
      <c r="E8" s="205" t="n">
        <v>2</v>
      </c>
      <c r="F8" s="205" t="n">
        <v>3</v>
      </c>
      <c r="G8" s="205" t="n">
        <v>4</v>
      </c>
      <c r="H8" s="205" t="n">
        <v>5</v>
      </c>
      <c r="I8" s="188"/>
      <c r="J8" s="189"/>
      <c r="K8" s="204" t="s">
        <v>140</v>
      </c>
      <c r="L8" s="204"/>
      <c r="M8" s="204"/>
      <c r="N8" s="205" t="n">
        <v>1</v>
      </c>
      <c r="O8" s="205" t="n">
        <v>2</v>
      </c>
      <c r="P8" s="205" t="n">
        <v>3</v>
      </c>
      <c r="Q8" s="205" t="n">
        <v>4</v>
      </c>
      <c r="R8" s="205" t="n">
        <v>5</v>
      </c>
    </row>
    <row r="9" customFormat="false" ht="17" hidden="false" customHeight="true" outlineLevel="0" collapsed="false">
      <c r="A9" s="204"/>
      <c r="B9" s="206"/>
      <c r="C9" s="206"/>
      <c r="D9" s="207" t="s">
        <v>141</v>
      </c>
      <c r="E9" s="207"/>
      <c r="F9" s="207"/>
      <c r="G9" s="207"/>
      <c r="H9" s="207"/>
      <c r="I9" s="188"/>
      <c r="J9" s="189"/>
      <c r="K9" s="204"/>
      <c r="L9" s="206"/>
      <c r="M9" s="206"/>
      <c r="N9" s="207" t="s">
        <v>141</v>
      </c>
      <c r="O9" s="207"/>
      <c r="P9" s="207"/>
      <c r="Q9" s="207"/>
      <c r="R9" s="207"/>
    </row>
    <row r="10" customFormat="false" ht="17" hidden="false" customHeight="true" outlineLevel="0" collapsed="false">
      <c r="A10" s="208" t="n">
        <v>1</v>
      </c>
      <c r="B10" s="209" t="str">
        <f aca="true">IF(ISERROR(MATCH($C$5&amp;A10,Engagés!$J$16:$J$39,0)),"",INDIRECT(ADDRESS(MATCH($C$5&amp;A10,Engagés!$J$1:$J$39,0),1,1,1,"Engagés")))</f>
        <v/>
      </c>
      <c r="C10" s="191"/>
      <c r="D10" s="210"/>
      <c r="E10" s="210"/>
      <c r="F10" s="210"/>
      <c r="G10" s="210"/>
      <c r="H10" s="210"/>
      <c r="I10" s="188"/>
      <c r="J10" s="189"/>
      <c r="K10" s="208" t="n">
        <v>2</v>
      </c>
      <c r="L10" s="209" t="str">
        <f aca="true">IF(ISERROR(MATCH($M$5&amp;K10,Engagés!$J$16:$J$39,0)),"",INDIRECT(ADDRESS(MATCH($M$5&amp;K10,Engagés!$J$1:$J$39,0),1,1,1,"Engagés")))</f>
        <v/>
      </c>
      <c r="M10" s="191"/>
      <c r="N10" s="210"/>
      <c r="O10" s="210"/>
      <c r="P10" s="210"/>
      <c r="Q10" s="210"/>
      <c r="R10" s="210"/>
    </row>
    <row r="11" customFormat="false" ht="17" hidden="false" customHeight="true" outlineLevel="0" collapsed="false">
      <c r="A11" s="211" t="str">
        <f aca="false">IF(B10="","",VLOOKUP(B10,Engagés!$A$16:$F$39,2,0))</f>
        <v/>
      </c>
      <c r="B11" s="211"/>
      <c r="C11" s="211"/>
      <c r="D11" s="210"/>
      <c r="E11" s="210"/>
      <c r="F11" s="210"/>
      <c r="G11" s="210"/>
      <c r="H11" s="210"/>
      <c r="I11" s="188"/>
      <c r="J11" s="189"/>
      <c r="K11" s="211" t="str">
        <f aca="false">IF(L10="","",VLOOKUP(L10,Engagés!$A$16:$F$39,2,0))</f>
        <v/>
      </c>
      <c r="L11" s="211"/>
      <c r="M11" s="211"/>
      <c r="N11" s="210"/>
      <c r="O11" s="210"/>
      <c r="P11" s="210"/>
      <c r="Q11" s="210"/>
      <c r="R11" s="210"/>
    </row>
    <row r="12" customFormat="false" ht="17" hidden="false" customHeight="true" outlineLevel="0" collapsed="false">
      <c r="A12" s="190"/>
      <c r="B12" s="191"/>
      <c r="C12" s="212" t="str">
        <f aca="false">IF(B10="","",VLOOKUP(B10,Engagés!$A$16:$F$39,3,0))</f>
        <v/>
      </c>
      <c r="D12" s="213"/>
      <c r="E12" s="213"/>
      <c r="F12" s="213"/>
      <c r="G12" s="213"/>
      <c r="H12" s="213"/>
      <c r="I12" s="188"/>
      <c r="J12" s="189"/>
      <c r="K12" s="190"/>
      <c r="L12" s="191"/>
      <c r="M12" s="212" t="str">
        <f aca="false">IF(L10="","",VLOOKUP(L10,Engagés!$A$16:$F$39,3,0))</f>
        <v/>
      </c>
      <c r="N12" s="213"/>
      <c r="O12" s="213"/>
      <c r="P12" s="213"/>
      <c r="Q12" s="213"/>
      <c r="R12" s="213"/>
    </row>
    <row r="13" customFormat="false" ht="17" hidden="false" customHeight="true" outlineLevel="0" collapsed="false">
      <c r="A13" s="214" t="str">
        <f aca="false">IF(B10="","",VLOOKUP(B10,Engagés!$A$16:$F$39,4,0))</f>
        <v/>
      </c>
      <c r="B13" s="191"/>
      <c r="C13" s="191"/>
      <c r="D13" s="215"/>
      <c r="E13" s="215"/>
      <c r="F13" s="215"/>
      <c r="G13" s="215"/>
      <c r="H13" s="215"/>
      <c r="I13" s="188"/>
      <c r="J13" s="189"/>
      <c r="K13" s="214" t="str">
        <f aca="false">IF(L10="","",VLOOKUP(L10,Engagés!$A$16:$F$39,4,0))</f>
        <v/>
      </c>
      <c r="L13" s="191"/>
      <c r="M13" s="191"/>
      <c r="N13" s="215"/>
      <c r="O13" s="215"/>
      <c r="P13" s="215"/>
      <c r="Q13" s="215"/>
      <c r="R13" s="215"/>
    </row>
    <row r="14" customFormat="false" ht="17" hidden="false" customHeight="true" outlineLevel="0" collapsed="false">
      <c r="A14" s="190"/>
      <c r="B14" s="216" t="s">
        <v>142</v>
      </c>
      <c r="C14" s="191"/>
      <c r="D14" s="217"/>
      <c r="E14" s="217"/>
      <c r="F14" s="217"/>
      <c r="G14" s="217"/>
      <c r="H14" s="217"/>
      <c r="I14" s="188"/>
      <c r="J14" s="189"/>
      <c r="K14" s="190"/>
      <c r="L14" s="216" t="s">
        <v>142</v>
      </c>
      <c r="M14" s="191"/>
      <c r="N14" s="217"/>
      <c r="O14" s="217"/>
      <c r="P14" s="217"/>
      <c r="Q14" s="217"/>
      <c r="R14" s="217"/>
    </row>
    <row r="15" customFormat="false" ht="17" hidden="false" customHeight="true" outlineLevel="0" collapsed="false">
      <c r="A15" s="208" t="n">
        <v>3</v>
      </c>
      <c r="B15" s="218" t="str">
        <f aca="true">IF(ISERROR(MATCH($C$5&amp;A15,Engagés!$J$16:$J$39,0)),"",INDIRECT(ADDRESS(MATCH($C$5&amp;A15,Engagés!$J$1:$J$39,0),1,1,1,"Engagés")))</f>
        <v/>
      </c>
      <c r="C15" s="191"/>
      <c r="D15" s="219"/>
      <c r="E15" s="219"/>
      <c r="F15" s="219"/>
      <c r="G15" s="219"/>
      <c r="H15" s="219"/>
      <c r="I15" s="188"/>
      <c r="J15" s="189"/>
      <c r="K15" s="208" t="n">
        <v>3</v>
      </c>
      <c r="L15" s="218" t="str">
        <f aca="true">IF(ISERROR(MATCH($M$5&amp;K15,Engagés!$J$16:$J$39,0)),"",INDIRECT(ADDRESS(MATCH($M$5&amp;K15,Engagés!$J$1:$J$39,0),1,1,1,"Engagés")))</f>
        <v/>
      </c>
      <c r="M15" s="191"/>
      <c r="N15" s="219"/>
      <c r="O15" s="219"/>
      <c r="P15" s="219"/>
      <c r="Q15" s="219"/>
      <c r="R15" s="219"/>
    </row>
    <row r="16" customFormat="false" ht="17" hidden="false" customHeight="true" outlineLevel="0" collapsed="false">
      <c r="A16" s="211" t="str">
        <f aca="false">IF(B15="","",VLOOKUP(B15,Engagés!$A$16:$F$39,2,0))</f>
        <v/>
      </c>
      <c r="B16" s="211"/>
      <c r="C16" s="211"/>
      <c r="D16" s="210"/>
      <c r="E16" s="210"/>
      <c r="F16" s="210"/>
      <c r="G16" s="210"/>
      <c r="H16" s="210"/>
      <c r="I16" s="188"/>
      <c r="J16" s="189"/>
      <c r="K16" s="211" t="str">
        <f aca="false">IF(L15="","",VLOOKUP(L15,Engagés!$A$16:$F$39,2,0))</f>
        <v/>
      </c>
      <c r="L16" s="211"/>
      <c r="M16" s="211"/>
      <c r="N16" s="210"/>
      <c r="O16" s="210"/>
      <c r="P16" s="210"/>
      <c r="Q16" s="210"/>
      <c r="R16" s="210"/>
    </row>
    <row r="17" customFormat="false" ht="17" hidden="false" customHeight="true" outlineLevel="0" collapsed="false">
      <c r="A17" s="190"/>
      <c r="B17" s="191"/>
      <c r="C17" s="212" t="str">
        <f aca="false">IF(B15="","",VLOOKUP(B15,Engagés!$A$16:$F$39,3,0))</f>
        <v/>
      </c>
      <c r="D17" s="213"/>
      <c r="E17" s="213"/>
      <c r="F17" s="213"/>
      <c r="G17" s="213"/>
      <c r="H17" s="213"/>
      <c r="I17" s="188"/>
      <c r="J17" s="189"/>
      <c r="K17" s="190"/>
      <c r="L17" s="191"/>
      <c r="M17" s="212" t="str">
        <f aca="false">IF(L15="","",VLOOKUP(L15,Engagés!$A$16:$F$39,3,0))</f>
        <v/>
      </c>
      <c r="N17" s="213"/>
      <c r="O17" s="213"/>
      <c r="P17" s="213"/>
      <c r="Q17" s="213"/>
      <c r="R17" s="213"/>
    </row>
    <row r="18" customFormat="false" ht="17" hidden="false" customHeight="true" outlineLevel="0" collapsed="false">
      <c r="A18" s="214" t="str">
        <f aca="false">IF(B15="","",VLOOKUP(B15,Engagés!$A$16:$F$39,4,0))</f>
        <v/>
      </c>
      <c r="B18" s="191"/>
      <c r="C18" s="191"/>
      <c r="D18" s="215"/>
      <c r="E18" s="215"/>
      <c r="F18" s="215"/>
      <c r="G18" s="215"/>
      <c r="H18" s="215"/>
      <c r="I18" s="188"/>
      <c r="J18" s="189"/>
      <c r="K18" s="214" t="str">
        <f aca="false">IF(L15="","",VLOOKUP(L15,Engagés!$A$16:$F$39,4,0))</f>
        <v/>
      </c>
      <c r="L18" s="191"/>
      <c r="M18" s="191"/>
      <c r="N18" s="215"/>
      <c r="O18" s="215"/>
      <c r="P18" s="215"/>
      <c r="Q18" s="215"/>
      <c r="R18" s="215"/>
    </row>
    <row r="19" customFormat="false" ht="17" hidden="false" customHeight="true" outlineLevel="0" collapsed="false">
      <c r="A19" s="190"/>
      <c r="B19" s="191"/>
      <c r="C19" s="191"/>
      <c r="D19" s="217"/>
      <c r="E19" s="217"/>
      <c r="F19" s="217"/>
      <c r="G19" s="217"/>
      <c r="H19" s="217"/>
      <c r="I19" s="188"/>
      <c r="J19" s="189"/>
      <c r="K19" s="190"/>
      <c r="L19" s="191"/>
      <c r="M19" s="191"/>
      <c r="N19" s="217"/>
      <c r="O19" s="217"/>
      <c r="P19" s="217"/>
      <c r="Q19" s="217"/>
      <c r="R19" s="217"/>
    </row>
    <row r="20" customFormat="false" ht="17" hidden="false" customHeight="true" outlineLevel="0" collapsed="false">
      <c r="A20" s="190"/>
      <c r="B20" s="191"/>
      <c r="C20" s="191"/>
      <c r="D20" s="191"/>
      <c r="E20" s="191"/>
      <c r="F20" s="191"/>
      <c r="G20" s="191"/>
      <c r="H20" s="194"/>
      <c r="I20" s="188"/>
      <c r="J20" s="189"/>
      <c r="K20" s="190"/>
      <c r="L20" s="191"/>
      <c r="M20" s="191"/>
      <c r="N20" s="191"/>
      <c r="O20" s="191"/>
      <c r="P20" s="191"/>
      <c r="Q20" s="191"/>
      <c r="R20" s="194"/>
    </row>
    <row r="21" customFormat="false" ht="17" hidden="false" customHeight="true" outlineLevel="0" collapsed="false">
      <c r="A21" s="220" t="s">
        <v>143</v>
      </c>
      <c r="B21" s="220"/>
      <c r="C21" s="220"/>
      <c r="D21" s="221" t="s">
        <v>144</v>
      </c>
      <c r="E21" s="221" t="s">
        <v>145</v>
      </c>
      <c r="F21" s="221" t="s">
        <v>146</v>
      </c>
      <c r="G21" s="191"/>
      <c r="H21" s="194"/>
      <c r="I21" s="188"/>
      <c r="J21" s="189"/>
      <c r="K21" s="220" t="s">
        <v>143</v>
      </c>
      <c r="L21" s="220"/>
      <c r="M21" s="220"/>
      <c r="N21" s="221" t="s">
        <v>144</v>
      </c>
      <c r="O21" s="221" t="s">
        <v>145</v>
      </c>
      <c r="P21" s="221" t="s">
        <v>146</v>
      </c>
      <c r="Q21" s="191"/>
      <c r="R21" s="194"/>
    </row>
    <row r="22" customFormat="false" ht="17" hidden="false" customHeight="true" outlineLevel="0" collapsed="false">
      <c r="A22" s="222" t="str">
        <f aca="false">A11</f>
        <v/>
      </c>
      <c r="B22" s="222"/>
      <c r="C22" s="222"/>
      <c r="D22" s="219"/>
      <c r="E22" s="219"/>
      <c r="F22" s="219"/>
      <c r="G22" s="191"/>
      <c r="H22" s="194"/>
      <c r="I22" s="188"/>
      <c r="J22" s="189"/>
      <c r="K22" s="222" t="str">
        <f aca="false">K11</f>
        <v/>
      </c>
      <c r="L22" s="222"/>
      <c r="M22" s="222"/>
      <c r="N22" s="219"/>
      <c r="O22" s="219"/>
      <c r="P22" s="219"/>
      <c r="Q22" s="191"/>
      <c r="R22" s="194"/>
    </row>
    <row r="23" customFormat="false" ht="17" hidden="false" customHeight="true" outlineLevel="0" collapsed="false">
      <c r="A23" s="222"/>
      <c r="B23" s="222"/>
      <c r="C23" s="222"/>
      <c r="D23" s="213"/>
      <c r="E23" s="213"/>
      <c r="F23" s="213"/>
      <c r="G23" s="191"/>
      <c r="H23" s="194"/>
      <c r="I23" s="188"/>
      <c r="J23" s="189"/>
      <c r="K23" s="222"/>
      <c r="L23" s="222"/>
      <c r="M23" s="222"/>
      <c r="N23" s="213"/>
      <c r="O23" s="213"/>
      <c r="P23" s="213"/>
      <c r="Q23" s="191"/>
      <c r="R23" s="194"/>
    </row>
    <row r="24" customFormat="false" ht="17" hidden="false" customHeight="true" outlineLevel="0" collapsed="false">
      <c r="A24" s="223" t="str">
        <f aca="false">A16</f>
        <v/>
      </c>
      <c r="B24" s="223"/>
      <c r="C24" s="223"/>
      <c r="D24" s="219"/>
      <c r="E24" s="219"/>
      <c r="F24" s="219"/>
      <c r="G24" s="191"/>
      <c r="H24" s="194"/>
      <c r="I24" s="188"/>
      <c r="J24" s="189"/>
      <c r="K24" s="223" t="str">
        <f aca="false">K16</f>
        <v/>
      </c>
      <c r="L24" s="223"/>
      <c r="M24" s="223"/>
      <c r="N24" s="219"/>
      <c r="O24" s="219"/>
      <c r="P24" s="219"/>
      <c r="Q24" s="191"/>
      <c r="R24" s="194"/>
    </row>
    <row r="25" customFormat="false" ht="17" hidden="false" customHeight="true" outlineLevel="0" collapsed="false">
      <c r="A25" s="223"/>
      <c r="B25" s="223"/>
      <c r="C25" s="223"/>
      <c r="D25" s="213"/>
      <c r="E25" s="213"/>
      <c r="F25" s="213"/>
      <c r="G25" s="191"/>
      <c r="H25" s="194"/>
      <c r="I25" s="188"/>
      <c r="J25" s="189"/>
      <c r="K25" s="223"/>
      <c r="L25" s="223"/>
      <c r="M25" s="223"/>
      <c r="N25" s="213"/>
      <c r="O25" s="213"/>
      <c r="P25" s="213"/>
      <c r="Q25" s="191"/>
      <c r="R25" s="194"/>
    </row>
    <row r="26" customFormat="false" ht="17" hidden="false" customHeight="true" outlineLevel="0" collapsed="false">
      <c r="A26" s="224" t="s">
        <v>147</v>
      </c>
      <c r="B26" s="191"/>
      <c r="C26" s="191"/>
      <c r="D26" s="191"/>
      <c r="E26" s="191"/>
      <c r="F26" s="191"/>
      <c r="G26" s="191"/>
      <c r="H26" s="194"/>
      <c r="I26" s="188"/>
      <c r="J26" s="189"/>
      <c r="K26" s="224" t="s">
        <v>147</v>
      </c>
      <c r="L26" s="191"/>
      <c r="M26" s="191"/>
      <c r="N26" s="191"/>
      <c r="O26" s="191"/>
      <c r="P26" s="191"/>
      <c r="Q26" s="191"/>
      <c r="R26" s="194"/>
    </row>
    <row r="27" customFormat="false" ht="17" hidden="false" customHeight="true" outlineLevel="0" collapsed="false">
      <c r="A27" s="190"/>
      <c r="B27" s="191"/>
      <c r="C27" s="191"/>
      <c r="D27" s="191"/>
      <c r="E27" s="191"/>
      <c r="F27" s="191"/>
      <c r="G27" s="191"/>
      <c r="H27" s="194"/>
      <c r="I27" s="188"/>
      <c r="J27" s="189"/>
      <c r="K27" s="190"/>
      <c r="L27" s="191"/>
      <c r="M27" s="191"/>
      <c r="N27" s="191"/>
      <c r="O27" s="191"/>
      <c r="P27" s="191"/>
      <c r="Q27" s="191"/>
      <c r="R27" s="194"/>
    </row>
    <row r="28" customFormat="false" ht="17" hidden="false" customHeight="true" outlineLevel="0" collapsed="false">
      <c r="A28" s="225" t="s">
        <v>148</v>
      </c>
      <c r="B28" s="226"/>
      <c r="C28" s="226"/>
      <c r="D28" s="226"/>
      <c r="E28" s="226"/>
      <c r="F28" s="226"/>
      <c r="G28" s="226"/>
      <c r="H28" s="227"/>
      <c r="I28" s="188"/>
      <c r="J28" s="189"/>
      <c r="K28" s="225" t="s">
        <v>148</v>
      </c>
      <c r="L28" s="226"/>
      <c r="M28" s="226"/>
      <c r="N28" s="226"/>
      <c r="O28" s="226"/>
      <c r="P28" s="226"/>
      <c r="Q28" s="226"/>
      <c r="R28" s="227"/>
    </row>
    <row r="29" customFormat="false" ht="14.15" hidden="false" customHeight="true" outlineLevel="0" collapsed="false">
      <c r="A29" s="228"/>
      <c r="B29" s="228"/>
      <c r="C29" s="228"/>
      <c r="D29" s="228"/>
      <c r="E29" s="228"/>
      <c r="F29" s="228"/>
      <c r="G29" s="228"/>
      <c r="H29" s="228"/>
      <c r="I29" s="229"/>
      <c r="J29" s="230"/>
      <c r="K29" s="228"/>
      <c r="L29" s="228"/>
      <c r="M29" s="228"/>
      <c r="N29" s="228"/>
      <c r="O29" s="228"/>
      <c r="P29" s="228"/>
      <c r="Q29" s="228"/>
      <c r="R29" s="228"/>
    </row>
    <row r="30" customFormat="false" ht="14.15" hidden="false" customHeight="true" outlineLevel="0" collapsed="false">
      <c r="A30" s="231"/>
      <c r="B30" s="231"/>
      <c r="C30" s="231"/>
      <c r="D30" s="231"/>
      <c r="E30" s="231"/>
      <c r="F30" s="231"/>
      <c r="G30" s="231"/>
      <c r="H30" s="231"/>
      <c r="I30" s="232"/>
      <c r="J30" s="233"/>
      <c r="K30" s="231"/>
      <c r="L30" s="231"/>
      <c r="M30" s="231"/>
      <c r="N30" s="231"/>
      <c r="O30" s="231"/>
      <c r="P30" s="231"/>
      <c r="Q30" s="231"/>
      <c r="R30" s="231"/>
    </row>
    <row r="31" customFormat="false" ht="28.35" hidden="false" customHeight="true" outlineLevel="0" collapsed="false">
      <c r="A31" s="187" t="str">
        <f aca="false">Engagés!$A$4</f>
        <v>TYPE COMPETITION</v>
      </c>
      <c r="B31" s="187"/>
      <c r="C31" s="187"/>
      <c r="D31" s="187"/>
      <c r="E31" s="187"/>
      <c r="F31" s="187"/>
      <c r="G31" s="187"/>
      <c r="H31" s="187"/>
      <c r="I31" s="188"/>
      <c r="J31" s="189"/>
      <c r="K31" s="187" t="str">
        <f aca="false">Engagés!$A$4</f>
        <v>TYPE COMPETITION</v>
      </c>
      <c r="L31" s="187"/>
      <c r="M31" s="187"/>
      <c r="N31" s="187"/>
      <c r="O31" s="187"/>
      <c r="P31" s="187"/>
      <c r="Q31" s="187"/>
      <c r="R31" s="187"/>
      <c r="U31" s="234"/>
    </row>
    <row r="32" customFormat="false" ht="17" hidden="false" customHeight="true" outlineLevel="0" collapsed="false">
      <c r="A32" s="190"/>
      <c r="B32" s="191"/>
      <c r="C32" s="191"/>
      <c r="D32" s="192" t="s">
        <v>138</v>
      </c>
      <c r="E32" s="193"/>
      <c r="F32" s="191"/>
      <c r="G32" s="191"/>
      <c r="H32" s="194"/>
      <c r="I32" s="188"/>
      <c r="J32" s="189"/>
      <c r="K32" s="190"/>
      <c r="L32" s="191"/>
      <c r="M32" s="191"/>
      <c r="N32" s="192" t="s">
        <v>138</v>
      </c>
      <c r="O32" s="193"/>
      <c r="P32" s="191"/>
      <c r="Q32" s="191"/>
      <c r="R32" s="194"/>
    </row>
    <row r="33" customFormat="false" ht="28.35" hidden="false" customHeight="true" outlineLevel="0" collapsed="false">
      <c r="A33" s="195"/>
      <c r="B33" s="196" t="str">
        <f aca="false">Engagés!$A$7</f>
        <v>DATE</v>
      </c>
      <c r="C33" s="196"/>
      <c r="D33" s="196"/>
      <c r="E33" s="196"/>
      <c r="F33" s="196"/>
      <c r="G33" s="196"/>
      <c r="H33" s="194"/>
      <c r="I33" s="188"/>
      <c r="J33" s="189"/>
      <c r="K33" s="195"/>
      <c r="L33" s="196" t="str">
        <f aca="false">Engagés!$A$7</f>
        <v>DATE</v>
      </c>
      <c r="M33" s="196"/>
      <c r="N33" s="196"/>
      <c r="O33" s="196"/>
      <c r="P33" s="196"/>
      <c r="Q33" s="196"/>
      <c r="R33" s="194"/>
    </row>
    <row r="34" customFormat="false" ht="17" hidden="false" customHeight="true" outlineLevel="0" collapsed="false">
      <c r="A34" s="197"/>
      <c r="B34" s="198"/>
      <c r="C34" s="198"/>
      <c r="D34" s="198"/>
      <c r="E34" s="191"/>
      <c r="F34" s="191"/>
      <c r="G34" s="191"/>
      <c r="H34" s="194"/>
      <c r="I34" s="188"/>
      <c r="J34" s="189"/>
      <c r="K34" s="197"/>
      <c r="L34" s="198"/>
      <c r="M34" s="198"/>
      <c r="N34" s="198"/>
      <c r="O34" s="191"/>
      <c r="P34" s="191"/>
      <c r="Q34" s="191"/>
      <c r="R34" s="194"/>
    </row>
    <row r="35" customFormat="false" ht="17" hidden="false" customHeight="true" outlineLevel="0" collapsed="false">
      <c r="A35" s="190"/>
      <c r="B35" s="191" t="s">
        <v>45</v>
      </c>
      <c r="C35" s="199" t="str">
        <f aca="false">C5</f>
        <v>B</v>
      </c>
      <c r="E35" s="191" t="s">
        <v>60</v>
      </c>
      <c r="F35" s="191"/>
      <c r="G35" s="191"/>
      <c r="H35" s="194"/>
      <c r="I35" s="188"/>
      <c r="J35" s="189"/>
      <c r="K35" s="190"/>
      <c r="L35" s="191" t="s">
        <v>45</v>
      </c>
      <c r="M35" s="199"/>
      <c r="O35" s="191" t="s">
        <v>60</v>
      </c>
      <c r="P35" s="191"/>
      <c r="Q35" s="191"/>
      <c r="R35" s="194"/>
    </row>
    <row r="36" customFormat="false" ht="17" hidden="false" customHeight="true" outlineLevel="0" collapsed="false">
      <c r="A36" s="200" t="s">
        <v>139</v>
      </c>
      <c r="B36" s="201"/>
      <c r="C36" s="201"/>
      <c r="D36" s="201"/>
      <c r="E36" s="201"/>
      <c r="F36" s="201"/>
      <c r="G36" s="201"/>
      <c r="H36" s="202"/>
      <c r="I36" s="188"/>
      <c r="J36" s="189"/>
      <c r="K36" s="200" t="s">
        <v>139</v>
      </c>
      <c r="L36" s="201"/>
      <c r="M36" s="201"/>
      <c r="N36" s="201"/>
      <c r="O36" s="201"/>
      <c r="P36" s="201"/>
      <c r="Q36" s="201"/>
      <c r="R36" s="202"/>
    </row>
    <row r="37" customFormat="false" ht="17" hidden="false" customHeight="true" outlineLevel="0" collapsed="false">
      <c r="A37" s="190"/>
      <c r="B37" s="191"/>
      <c r="C37" s="191"/>
      <c r="D37" s="203" t="s">
        <v>66</v>
      </c>
      <c r="E37" s="203"/>
      <c r="F37" s="203"/>
      <c r="G37" s="203"/>
      <c r="H37" s="203"/>
      <c r="I37" s="188"/>
      <c r="J37" s="189"/>
      <c r="K37" s="190"/>
      <c r="L37" s="191"/>
      <c r="M37" s="191"/>
      <c r="N37" s="203" t="s">
        <v>66</v>
      </c>
      <c r="O37" s="203"/>
      <c r="P37" s="203"/>
      <c r="Q37" s="203"/>
      <c r="R37" s="203"/>
    </row>
    <row r="38" customFormat="false" ht="17" hidden="false" customHeight="true" outlineLevel="0" collapsed="false">
      <c r="A38" s="204" t="s">
        <v>140</v>
      </c>
      <c r="B38" s="204"/>
      <c r="C38" s="204"/>
      <c r="D38" s="205" t="n">
        <v>1</v>
      </c>
      <c r="E38" s="205" t="n">
        <v>2</v>
      </c>
      <c r="F38" s="205" t="n">
        <v>3</v>
      </c>
      <c r="G38" s="205" t="n">
        <v>4</v>
      </c>
      <c r="H38" s="205" t="n">
        <v>5</v>
      </c>
      <c r="I38" s="188"/>
      <c r="J38" s="189"/>
      <c r="K38" s="204" t="s">
        <v>140</v>
      </c>
      <c r="L38" s="204"/>
      <c r="M38" s="204"/>
      <c r="N38" s="205" t="n">
        <v>1</v>
      </c>
      <c r="O38" s="205" t="n">
        <v>2</v>
      </c>
      <c r="P38" s="205" t="n">
        <v>3</v>
      </c>
      <c r="Q38" s="205" t="n">
        <v>4</v>
      </c>
      <c r="R38" s="205" t="n">
        <v>5</v>
      </c>
    </row>
    <row r="39" customFormat="false" ht="17" hidden="false" customHeight="true" outlineLevel="0" collapsed="false">
      <c r="A39" s="204"/>
      <c r="B39" s="206"/>
      <c r="C39" s="206"/>
      <c r="D39" s="207" t="s">
        <v>141</v>
      </c>
      <c r="E39" s="207"/>
      <c r="F39" s="207"/>
      <c r="G39" s="207"/>
      <c r="H39" s="207"/>
      <c r="I39" s="188"/>
      <c r="J39" s="189"/>
      <c r="K39" s="204"/>
      <c r="L39" s="206"/>
      <c r="M39" s="206"/>
      <c r="N39" s="207" t="s">
        <v>141</v>
      </c>
      <c r="O39" s="207"/>
      <c r="P39" s="207"/>
      <c r="Q39" s="207"/>
      <c r="R39" s="207"/>
    </row>
    <row r="40" customFormat="false" ht="17" hidden="false" customHeight="true" outlineLevel="0" collapsed="false">
      <c r="A40" s="208" t="n">
        <v>1</v>
      </c>
      <c r="B40" s="209" t="str">
        <f aca="true">IF(ISERROR(MATCH($C$35&amp;A40,Engagés!$J$16:$J$39,0)),"",INDIRECT(ADDRESS(MATCH($C$35&amp;A40,Engagés!$J$1:$J$39,0),1,1,1,"Engagés")))</f>
        <v/>
      </c>
      <c r="C40" s="191"/>
      <c r="D40" s="210"/>
      <c r="E40" s="210"/>
      <c r="F40" s="210"/>
      <c r="G40" s="210"/>
      <c r="H40" s="210"/>
      <c r="I40" s="188"/>
      <c r="J40" s="189"/>
      <c r="K40" s="208"/>
      <c r="L40" s="209"/>
      <c r="M40" s="191"/>
      <c r="N40" s="210"/>
      <c r="O40" s="210"/>
      <c r="P40" s="210"/>
      <c r="Q40" s="210"/>
      <c r="R40" s="210"/>
    </row>
    <row r="41" customFormat="false" ht="17" hidden="false" customHeight="true" outlineLevel="0" collapsed="false">
      <c r="A41" s="211" t="str">
        <f aca="false">IF(B40="","",VLOOKUP(B40,Engagés!$A$16:$F$39,2,0))</f>
        <v/>
      </c>
      <c r="B41" s="211"/>
      <c r="C41" s="211"/>
      <c r="D41" s="210"/>
      <c r="E41" s="210"/>
      <c r="F41" s="210"/>
      <c r="G41" s="210"/>
      <c r="H41" s="210"/>
      <c r="I41" s="188"/>
      <c r="J41" s="189"/>
      <c r="K41" s="211"/>
      <c r="L41" s="211"/>
      <c r="M41" s="211"/>
      <c r="N41" s="210"/>
      <c r="O41" s="210"/>
      <c r="P41" s="210"/>
      <c r="Q41" s="210"/>
      <c r="R41" s="210"/>
    </row>
    <row r="42" customFormat="false" ht="17" hidden="false" customHeight="true" outlineLevel="0" collapsed="false">
      <c r="A42" s="190"/>
      <c r="B42" s="191"/>
      <c r="C42" s="212" t="str">
        <f aca="false">IF(B40="","",VLOOKUP(B40,Engagés!$A$16:$F$39,3,0))</f>
        <v/>
      </c>
      <c r="D42" s="213"/>
      <c r="E42" s="213"/>
      <c r="F42" s="213"/>
      <c r="G42" s="213"/>
      <c r="H42" s="213"/>
      <c r="I42" s="188"/>
      <c r="J42" s="189"/>
      <c r="K42" s="190"/>
      <c r="L42" s="191"/>
      <c r="M42" s="212"/>
      <c r="N42" s="213"/>
      <c r="O42" s="213"/>
      <c r="P42" s="213"/>
      <c r="Q42" s="213"/>
      <c r="R42" s="213"/>
    </row>
    <row r="43" customFormat="false" ht="17" hidden="false" customHeight="true" outlineLevel="0" collapsed="false">
      <c r="A43" s="214" t="str">
        <f aca="false">IF(B40="","",VLOOKUP(B40,Engagés!$A$16:$F$39,4,0))</f>
        <v/>
      </c>
      <c r="B43" s="191"/>
      <c r="C43" s="191"/>
      <c r="D43" s="215"/>
      <c r="E43" s="215"/>
      <c r="F43" s="215"/>
      <c r="G43" s="215"/>
      <c r="H43" s="215"/>
      <c r="I43" s="188"/>
      <c r="J43" s="189"/>
      <c r="K43" s="214"/>
      <c r="L43" s="191"/>
      <c r="M43" s="191"/>
      <c r="N43" s="215"/>
      <c r="O43" s="215"/>
      <c r="P43" s="215"/>
      <c r="Q43" s="215"/>
      <c r="R43" s="215"/>
    </row>
    <row r="44" customFormat="false" ht="17" hidden="false" customHeight="true" outlineLevel="0" collapsed="false">
      <c r="A44" s="190"/>
      <c r="B44" s="216" t="s">
        <v>142</v>
      </c>
      <c r="C44" s="191"/>
      <c r="D44" s="217"/>
      <c r="E44" s="217"/>
      <c r="F44" s="217"/>
      <c r="G44" s="217"/>
      <c r="H44" s="217"/>
      <c r="I44" s="188"/>
      <c r="J44" s="189"/>
      <c r="K44" s="190"/>
      <c r="L44" s="216" t="s">
        <v>142</v>
      </c>
      <c r="M44" s="191"/>
      <c r="N44" s="217"/>
      <c r="O44" s="217"/>
      <c r="P44" s="217"/>
      <c r="Q44" s="217"/>
      <c r="R44" s="217"/>
    </row>
    <row r="45" customFormat="false" ht="17" hidden="false" customHeight="true" outlineLevel="0" collapsed="false">
      <c r="A45" s="208" t="n">
        <v>2</v>
      </c>
      <c r="B45" s="218" t="str">
        <f aca="true">IF(ISERROR(MATCH($C$35&amp;A45,Engagés!$J$16:$J$39,0)),"",INDIRECT(ADDRESS(MATCH($C$35&amp;A45,Engagés!$J$1:$J$39,0),1,1,1,"Engagés")))</f>
        <v/>
      </c>
      <c r="C45" s="191"/>
      <c r="D45" s="219"/>
      <c r="E45" s="219"/>
      <c r="F45" s="219"/>
      <c r="G45" s="219"/>
      <c r="H45" s="219"/>
      <c r="I45" s="188"/>
      <c r="J45" s="189"/>
      <c r="K45" s="208"/>
      <c r="L45" s="218" t="str">
        <f aca="true">IF(ISERROR(MATCH($M$35&amp;K45,[1]Engagés!$J$16:$J$39,0)),"",INDIRECT(ADDRESS(MATCH($M$35&amp;K45,[1]Engagés!$J$1:$J$39,0),1,1,1,"Engagés")))</f>
        <v/>
      </c>
      <c r="M45" s="191"/>
      <c r="N45" s="219"/>
      <c r="O45" s="219"/>
      <c r="P45" s="219"/>
      <c r="Q45" s="219"/>
      <c r="R45" s="219"/>
    </row>
    <row r="46" customFormat="false" ht="17" hidden="false" customHeight="true" outlineLevel="0" collapsed="false">
      <c r="A46" s="211" t="str">
        <f aca="false">IF(B45="","",VLOOKUP(B45,Engagés!$A$16:$F$39,2,0))</f>
        <v/>
      </c>
      <c r="B46" s="211"/>
      <c r="C46" s="211"/>
      <c r="D46" s="210"/>
      <c r="E46" s="210"/>
      <c r="F46" s="210"/>
      <c r="G46" s="210"/>
      <c r="H46" s="210"/>
      <c r="I46" s="188"/>
      <c r="J46" s="189"/>
      <c r="K46" s="211"/>
      <c r="L46" s="211"/>
      <c r="M46" s="211"/>
      <c r="N46" s="210"/>
      <c r="O46" s="210"/>
      <c r="P46" s="210"/>
      <c r="Q46" s="210"/>
      <c r="R46" s="210"/>
    </row>
    <row r="47" customFormat="false" ht="17" hidden="false" customHeight="true" outlineLevel="0" collapsed="false">
      <c r="A47" s="190"/>
      <c r="B47" s="191"/>
      <c r="C47" s="212" t="str">
        <f aca="false">IF(B45="","",VLOOKUP(B45,Engagés!$A$16:$F$39,3,0))</f>
        <v/>
      </c>
      <c r="D47" s="213"/>
      <c r="E47" s="213"/>
      <c r="F47" s="213"/>
      <c r="G47" s="213"/>
      <c r="H47" s="213"/>
      <c r="I47" s="188"/>
      <c r="J47" s="189"/>
      <c r="K47" s="190"/>
      <c r="L47" s="191"/>
      <c r="M47" s="212"/>
      <c r="N47" s="213"/>
      <c r="O47" s="213"/>
      <c r="P47" s="213"/>
      <c r="Q47" s="213"/>
      <c r="R47" s="213"/>
    </row>
    <row r="48" customFormat="false" ht="17" hidden="false" customHeight="true" outlineLevel="0" collapsed="false">
      <c r="A48" s="214" t="str">
        <f aca="false">IF(B45="","",VLOOKUP(B45,Engagés!$A$16:$F$39,4,0))</f>
        <v/>
      </c>
      <c r="B48" s="191"/>
      <c r="C48" s="191"/>
      <c r="D48" s="215"/>
      <c r="E48" s="215"/>
      <c r="F48" s="215"/>
      <c r="G48" s="215"/>
      <c r="H48" s="215"/>
      <c r="I48" s="188"/>
      <c r="J48" s="189"/>
      <c r="K48" s="214"/>
      <c r="L48" s="191"/>
      <c r="M48" s="191"/>
      <c r="N48" s="215"/>
      <c r="O48" s="215"/>
      <c r="P48" s="215"/>
      <c r="Q48" s="215"/>
      <c r="R48" s="215"/>
    </row>
    <row r="49" customFormat="false" ht="17" hidden="false" customHeight="true" outlineLevel="0" collapsed="false">
      <c r="A49" s="190"/>
      <c r="B49" s="191"/>
      <c r="C49" s="191"/>
      <c r="D49" s="217"/>
      <c r="E49" s="217"/>
      <c r="F49" s="217"/>
      <c r="G49" s="217"/>
      <c r="H49" s="217"/>
      <c r="I49" s="188"/>
      <c r="J49" s="189"/>
      <c r="K49" s="190"/>
      <c r="L49" s="191"/>
      <c r="M49" s="191"/>
      <c r="N49" s="217"/>
      <c r="O49" s="217"/>
      <c r="P49" s="217"/>
      <c r="Q49" s="217"/>
      <c r="R49" s="217"/>
    </row>
    <row r="50" customFormat="false" ht="17" hidden="false" customHeight="true" outlineLevel="0" collapsed="false">
      <c r="A50" s="190"/>
      <c r="B50" s="191"/>
      <c r="C50" s="191"/>
      <c r="D50" s="191"/>
      <c r="E50" s="191"/>
      <c r="F50" s="191"/>
      <c r="G50" s="191"/>
      <c r="H50" s="194"/>
      <c r="I50" s="188"/>
      <c r="J50" s="189"/>
      <c r="K50" s="190"/>
      <c r="L50" s="191"/>
      <c r="M50" s="191"/>
      <c r="N50" s="191"/>
      <c r="O50" s="191"/>
      <c r="P50" s="191"/>
      <c r="Q50" s="191"/>
      <c r="R50" s="194"/>
    </row>
    <row r="51" customFormat="false" ht="17" hidden="false" customHeight="true" outlineLevel="0" collapsed="false">
      <c r="A51" s="220" t="s">
        <v>143</v>
      </c>
      <c r="B51" s="220"/>
      <c r="C51" s="220"/>
      <c r="D51" s="221" t="s">
        <v>144</v>
      </c>
      <c r="E51" s="221" t="s">
        <v>145</v>
      </c>
      <c r="F51" s="221" t="s">
        <v>146</v>
      </c>
      <c r="G51" s="191"/>
      <c r="H51" s="194"/>
      <c r="I51" s="188"/>
      <c r="J51" s="189"/>
      <c r="K51" s="220" t="s">
        <v>143</v>
      </c>
      <c r="L51" s="220"/>
      <c r="M51" s="220"/>
      <c r="N51" s="221" t="s">
        <v>144</v>
      </c>
      <c r="O51" s="221" t="s">
        <v>145</v>
      </c>
      <c r="P51" s="221" t="s">
        <v>146</v>
      </c>
      <c r="Q51" s="191"/>
      <c r="R51" s="194"/>
    </row>
    <row r="52" customFormat="false" ht="17" hidden="false" customHeight="true" outlineLevel="0" collapsed="false">
      <c r="A52" s="222" t="str">
        <f aca="false">A41</f>
        <v/>
      </c>
      <c r="B52" s="222"/>
      <c r="C52" s="222"/>
      <c r="D52" s="219"/>
      <c r="E52" s="219"/>
      <c r="F52" s="219"/>
      <c r="G52" s="191"/>
      <c r="H52" s="194"/>
      <c r="I52" s="188"/>
      <c r="J52" s="189"/>
      <c r="K52" s="222"/>
      <c r="L52" s="222"/>
      <c r="M52" s="222"/>
      <c r="N52" s="219"/>
      <c r="O52" s="219"/>
      <c r="P52" s="219"/>
      <c r="Q52" s="191"/>
      <c r="R52" s="194"/>
    </row>
    <row r="53" customFormat="false" ht="17" hidden="false" customHeight="true" outlineLevel="0" collapsed="false">
      <c r="A53" s="222"/>
      <c r="B53" s="222"/>
      <c r="C53" s="222"/>
      <c r="D53" s="213"/>
      <c r="E53" s="213"/>
      <c r="F53" s="213"/>
      <c r="G53" s="191"/>
      <c r="H53" s="194"/>
      <c r="I53" s="188"/>
      <c r="J53" s="189"/>
      <c r="K53" s="222"/>
      <c r="L53" s="222"/>
      <c r="M53" s="222"/>
      <c r="N53" s="213"/>
      <c r="O53" s="213"/>
      <c r="P53" s="213"/>
      <c r="Q53" s="191"/>
      <c r="R53" s="194"/>
    </row>
    <row r="54" customFormat="false" ht="17" hidden="false" customHeight="true" outlineLevel="0" collapsed="false">
      <c r="A54" s="223" t="str">
        <f aca="false">A46</f>
        <v/>
      </c>
      <c r="B54" s="223"/>
      <c r="C54" s="223"/>
      <c r="D54" s="219"/>
      <c r="E54" s="219"/>
      <c r="F54" s="219"/>
      <c r="G54" s="191"/>
      <c r="H54" s="194"/>
      <c r="I54" s="188"/>
      <c r="J54" s="189"/>
      <c r="K54" s="223"/>
      <c r="L54" s="223"/>
      <c r="M54" s="223"/>
      <c r="N54" s="219"/>
      <c r="O54" s="219"/>
      <c r="P54" s="219"/>
      <c r="Q54" s="191"/>
      <c r="R54" s="194"/>
    </row>
    <row r="55" customFormat="false" ht="17" hidden="false" customHeight="true" outlineLevel="0" collapsed="false">
      <c r="A55" s="223"/>
      <c r="B55" s="223"/>
      <c r="C55" s="223"/>
      <c r="D55" s="213"/>
      <c r="E55" s="213"/>
      <c r="F55" s="213"/>
      <c r="G55" s="191"/>
      <c r="H55" s="194"/>
      <c r="I55" s="188"/>
      <c r="J55" s="189"/>
      <c r="K55" s="223"/>
      <c r="L55" s="223"/>
      <c r="M55" s="223"/>
      <c r="N55" s="213"/>
      <c r="O55" s="213"/>
      <c r="P55" s="213"/>
      <c r="Q55" s="191"/>
      <c r="R55" s="194"/>
    </row>
    <row r="56" customFormat="false" ht="17" hidden="false" customHeight="true" outlineLevel="0" collapsed="false">
      <c r="A56" s="224" t="s">
        <v>147</v>
      </c>
      <c r="B56" s="191"/>
      <c r="C56" s="191"/>
      <c r="D56" s="191"/>
      <c r="E56" s="191"/>
      <c r="F56" s="191"/>
      <c r="G56" s="191"/>
      <c r="H56" s="194"/>
      <c r="I56" s="188"/>
      <c r="J56" s="189"/>
      <c r="K56" s="224" t="s">
        <v>147</v>
      </c>
      <c r="L56" s="191"/>
      <c r="M56" s="191"/>
      <c r="N56" s="191"/>
      <c r="O56" s="191"/>
      <c r="P56" s="191"/>
      <c r="Q56" s="191"/>
      <c r="R56" s="194"/>
    </row>
    <row r="57" customFormat="false" ht="17" hidden="false" customHeight="true" outlineLevel="0" collapsed="false">
      <c r="A57" s="190"/>
      <c r="B57" s="191"/>
      <c r="C57" s="191"/>
      <c r="D57" s="191"/>
      <c r="E57" s="191"/>
      <c r="F57" s="191"/>
      <c r="G57" s="191"/>
      <c r="H57" s="194"/>
      <c r="I57" s="188"/>
      <c r="J57" s="189"/>
      <c r="K57" s="190"/>
      <c r="L57" s="191"/>
      <c r="M57" s="191"/>
      <c r="N57" s="191"/>
      <c r="O57" s="191"/>
      <c r="P57" s="191"/>
      <c r="Q57" s="191"/>
      <c r="R57" s="194"/>
    </row>
    <row r="58" customFormat="false" ht="17" hidden="false" customHeight="true" outlineLevel="0" collapsed="false">
      <c r="A58" s="225" t="s">
        <v>148</v>
      </c>
      <c r="B58" s="226"/>
      <c r="C58" s="226"/>
      <c r="D58" s="226"/>
      <c r="E58" s="226"/>
      <c r="F58" s="226"/>
      <c r="G58" s="226"/>
      <c r="H58" s="227"/>
      <c r="I58" s="188"/>
      <c r="J58" s="189"/>
      <c r="K58" s="225" t="s">
        <v>148</v>
      </c>
      <c r="L58" s="226"/>
      <c r="M58" s="226"/>
      <c r="N58" s="226"/>
      <c r="O58" s="226"/>
      <c r="P58" s="226"/>
      <c r="Q58" s="226"/>
      <c r="R58" s="227"/>
    </row>
  </sheetData>
  <mergeCells count="40">
    <mergeCell ref="A1:H1"/>
    <mergeCell ref="K1:R1"/>
    <mergeCell ref="B3:G3"/>
    <mergeCell ref="L3:Q3"/>
    <mergeCell ref="D7:H7"/>
    <mergeCell ref="N7:R7"/>
    <mergeCell ref="A8:C8"/>
    <mergeCell ref="K8:M8"/>
    <mergeCell ref="D9:H9"/>
    <mergeCell ref="N9:R9"/>
    <mergeCell ref="A11:C11"/>
    <mergeCell ref="K11:M11"/>
    <mergeCell ref="A16:C16"/>
    <mergeCell ref="K16:M16"/>
    <mergeCell ref="A21:C21"/>
    <mergeCell ref="K21:M21"/>
    <mergeCell ref="A22:C23"/>
    <mergeCell ref="K22:M23"/>
    <mergeCell ref="A24:C25"/>
    <mergeCell ref="K24:M25"/>
    <mergeCell ref="A31:H31"/>
    <mergeCell ref="K31:R31"/>
    <mergeCell ref="B33:G33"/>
    <mergeCell ref="L33:Q33"/>
    <mergeCell ref="D37:H37"/>
    <mergeCell ref="N37:R37"/>
    <mergeCell ref="A38:C38"/>
    <mergeCell ref="K38:M38"/>
    <mergeCell ref="D39:H39"/>
    <mergeCell ref="N39:R39"/>
    <mergeCell ref="A41:C41"/>
    <mergeCell ref="K41:M41"/>
    <mergeCell ref="A46:C46"/>
    <mergeCell ref="K46:M46"/>
    <mergeCell ref="A51:C51"/>
    <mergeCell ref="K51:M51"/>
    <mergeCell ref="A52:C53"/>
    <mergeCell ref="K52:M53"/>
    <mergeCell ref="A54:C55"/>
    <mergeCell ref="K54:M55"/>
  </mergeCells>
  <printOptions headings="false" gridLines="false" gridLinesSet="true" horizontalCentered="false" verticalCentered="false"/>
  <pageMargins left="0.39375" right="0.39375" top="0.39375" bottom="0.393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U58"/>
  <sheetViews>
    <sheetView showFormulas="false" showGridLines="true" showRowColHeaders="true" showZeros="true" rightToLeft="false" tabSelected="false" showOutlineSymbols="true" defaultGridColor="true" view="normal" topLeftCell="A22" colorId="64" zoomScale="100" zoomScaleNormal="100" zoomScalePageLayoutView="100" workbookViewId="0">
      <selection pane="topLeft" activeCell="C35" activeCellId="0" sqref="C35"/>
    </sheetView>
  </sheetViews>
  <sheetFormatPr defaultColWidth="11.53515625" defaultRowHeight="12.8" zeroHeight="false" outlineLevelRow="0" outlineLevelCol="0"/>
  <cols>
    <col collapsed="false" customWidth="true" hidden="false" outlineLevel="0" max="1" min="1" style="1" width="7.65"/>
    <col collapsed="false" customWidth="true" hidden="false" outlineLevel="0" max="8" min="2" style="1" width="7.66"/>
    <col collapsed="false" customWidth="true" hidden="false" outlineLevel="0" max="10" min="9" style="1" width="2.55"/>
    <col collapsed="false" customWidth="true" hidden="false" outlineLevel="0" max="18" min="11" style="1" width="7.66"/>
  </cols>
  <sheetData>
    <row r="1" customFormat="false" ht="28.35" hidden="false" customHeight="true" outlineLevel="0" collapsed="false">
      <c r="A1" s="187" t="str">
        <f aca="false">Engagés!$A$4</f>
        <v>TYPE COMPETITION</v>
      </c>
      <c r="B1" s="187"/>
      <c r="C1" s="187"/>
      <c r="D1" s="187"/>
      <c r="E1" s="187"/>
      <c r="F1" s="187"/>
      <c r="G1" s="187"/>
      <c r="H1" s="187"/>
      <c r="I1" s="188"/>
      <c r="J1" s="189"/>
      <c r="K1" s="187" t="str">
        <f aca="false">Engagés!$A$4</f>
        <v>TYPE COMPETITION</v>
      </c>
      <c r="L1" s="187"/>
      <c r="M1" s="187"/>
      <c r="N1" s="187"/>
      <c r="O1" s="187"/>
      <c r="P1" s="187"/>
      <c r="Q1" s="187"/>
      <c r="R1" s="187"/>
    </row>
    <row r="2" customFormat="false" ht="17" hidden="false" customHeight="true" outlineLevel="0" collapsed="false">
      <c r="A2" s="190"/>
      <c r="B2" s="191"/>
      <c r="C2" s="191"/>
      <c r="D2" s="192" t="s">
        <v>138</v>
      </c>
      <c r="E2" s="193"/>
      <c r="F2" s="191"/>
      <c r="G2" s="191"/>
      <c r="H2" s="194"/>
      <c r="I2" s="188"/>
      <c r="J2" s="189"/>
      <c r="K2" s="190"/>
      <c r="L2" s="191"/>
      <c r="M2" s="191"/>
      <c r="N2" s="192" t="s">
        <v>138</v>
      </c>
      <c r="O2" s="193"/>
      <c r="P2" s="191"/>
      <c r="Q2" s="191"/>
      <c r="R2" s="194"/>
    </row>
    <row r="3" customFormat="false" ht="28.35" hidden="false" customHeight="true" outlineLevel="0" collapsed="false">
      <c r="A3" s="195"/>
      <c r="B3" s="196" t="str">
        <f aca="false">Engagés!$A$7</f>
        <v>DATE</v>
      </c>
      <c r="C3" s="196"/>
      <c r="D3" s="196"/>
      <c r="E3" s="196"/>
      <c r="F3" s="196"/>
      <c r="G3" s="196"/>
      <c r="H3" s="194"/>
      <c r="I3" s="188"/>
      <c r="J3" s="189"/>
      <c r="K3" s="195"/>
      <c r="L3" s="196" t="str">
        <f aca="false">Engagés!$A$7</f>
        <v>DATE</v>
      </c>
      <c r="M3" s="196"/>
      <c r="N3" s="196"/>
      <c r="O3" s="196"/>
      <c r="P3" s="196"/>
      <c r="Q3" s="196"/>
      <c r="R3" s="194"/>
    </row>
    <row r="4" customFormat="false" ht="17" hidden="false" customHeight="true" outlineLevel="0" collapsed="false">
      <c r="A4" s="197"/>
      <c r="B4" s="198"/>
      <c r="C4" s="198"/>
      <c r="D4" s="198"/>
      <c r="E4" s="191"/>
      <c r="F4" s="191"/>
      <c r="G4" s="191"/>
      <c r="H4" s="194"/>
      <c r="I4" s="188"/>
      <c r="J4" s="189"/>
      <c r="K4" s="197"/>
      <c r="L4" s="198"/>
      <c r="M4" s="198"/>
      <c r="N4" s="198"/>
      <c r="O4" s="191"/>
      <c r="P4" s="191"/>
      <c r="Q4" s="191"/>
      <c r="R4" s="194"/>
    </row>
    <row r="5" customFormat="false" ht="17" hidden="false" customHeight="true" outlineLevel="0" collapsed="false">
      <c r="A5" s="190"/>
      <c r="B5" s="191" t="s">
        <v>45</v>
      </c>
      <c r="C5" s="199" t="s">
        <v>52</v>
      </c>
      <c r="E5" s="191" t="s">
        <v>60</v>
      </c>
      <c r="F5" s="191"/>
      <c r="G5" s="191"/>
      <c r="H5" s="194"/>
      <c r="I5" s="188"/>
      <c r="J5" s="189"/>
      <c r="K5" s="190"/>
      <c r="L5" s="191" t="s">
        <v>45</v>
      </c>
      <c r="M5" s="199" t="str">
        <f aca="false">C5</f>
        <v>C</v>
      </c>
      <c r="O5" s="191" t="s">
        <v>60</v>
      </c>
      <c r="P5" s="191"/>
      <c r="Q5" s="191"/>
      <c r="R5" s="194"/>
    </row>
    <row r="6" customFormat="false" ht="17" hidden="false" customHeight="true" outlineLevel="0" collapsed="false">
      <c r="A6" s="200" t="s">
        <v>139</v>
      </c>
      <c r="B6" s="201"/>
      <c r="C6" s="201"/>
      <c r="D6" s="201"/>
      <c r="E6" s="201"/>
      <c r="F6" s="201"/>
      <c r="G6" s="201"/>
      <c r="H6" s="202"/>
      <c r="I6" s="188"/>
      <c r="J6" s="189"/>
      <c r="K6" s="200" t="s">
        <v>139</v>
      </c>
      <c r="L6" s="201"/>
      <c r="M6" s="201"/>
      <c r="N6" s="201"/>
      <c r="O6" s="201"/>
      <c r="P6" s="201"/>
      <c r="Q6" s="201"/>
      <c r="R6" s="202"/>
    </row>
    <row r="7" customFormat="false" ht="17" hidden="false" customHeight="true" outlineLevel="0" collapsed="false">
      <c r="A7" s="190"/>
      <c r="B7" s="191"/>
      <c r="C7" s="191"/>
      <c r="D7" s="203" t="s">
        <v>66</v>
      </c>
      <c r="E7" s="203"/>
      <c r="F7" s="203"/>
      <c r="G7" s="203"/>
      <c r="H7" s="203"/>
      <c r="I7" s="188"/>
      <c r="J7" s="189"/>
      <c r="K7" s="190"/>
      <c r="L7" s="191"/>
      <c r="M7" s="191"/>
      <c r="N7" s="203" t="s">
        <v>66</v>
      </c>
      <c r="O7" s="203"/>
      <c r="P7" s="203"/>
      <c r="Q7" s="203"/>
      <c r="R7" s="203"/>
    </row>
    <row r="8" customFormat="false" ht="17" hidden="false" customHeight="true" outlineLevel="0" collapsed="false">
      <c r="A8" s="204" t="s">
        <v>140</v>
      </c>
      <c r="B8" s="204"/>
      <c r="C8" s="204"/>
      <c r="D8" s="205" t="n">
        <v>1</v>
      </c>
      <c r="E8" s="205" t="n">
        <v>2</v>
      </c>
      <c r="F8" s="205" t="n">
        <v>3</v>
      </c>
      <c r="G8" s="205" t="n">
        <v>4</v>
      </c>
      <c r="H8" s="205" t="n">
        <v>5</v>
      </c>
      <c r="I8" s="188"/>
      <c r="J8" s="189"/>
      <c r="K8" s="204" t="s">
        <v>140</v>
      </c>
      <c r="L8" s="204"/>
      <c r="M8" s="204"/>
      <c r="N8" s="205" t="n">
        <v>1</v>
      </c>
      <c r="O8" s="205" t="n">
        <v>2</v>
      </c>
      <c r="P8" s="205" t="n">
        <v>3</v>
      </c>
      <c r="Q8" s="205" t="n">
        <v>4</v>
      </c>
      <c r="R8" s="205" t="n">
        <v>5</v>
      </c>
    </row>
    <row r="9" customFormat="false" ht="17" hidden="false" customHeight="true" outlineLevel="0" collapsed="false">
      <c r="A9" s="204"/>
      <c r="B9" s="206"/>
      <c r="C9" s="206"/>
      <c r="D9" s="207" t="s">
        <v>141</v>
      </c>
      <c r="E9" s="207"/>
      <c r="F9" s="207"/>
      <c r="G9" s="207"/>
      <c r="H9" s="207"/>
      <c r="I9" s="188"/>
      <c r="J9" s="189"/>
      <c r="K9" s="204"/>
      <c r="L9" s="206"/>
      <c r="M9" s="206"/>
      <c r="N9" s="207" t="s">
        <v>141</v>
      </c>
      <c r="O9" s="207"/>
      <c r="P9" s="207"/>
      <c r="Q9" s="207"/>
      <c r="R9" s="207"/>
    </row>
    <row r="10" customFormat="false" ht="17" hidden="false" customHeight="true" outlineLevel="0" collapsed="false">
      <c r="A10" s="208" t="n">
        <v>1</v>
      </c>
      <c r="B10" s="209" t="str">
        <f aca="true">IF(ISERROR(MATCH($C$5&amp;A10,Engagés!$J$16:$J$39,0)),"",INDIRECT(ADDRESS(MATCH($C$5&amp;A10,Engagés!$J$1:$J$39,0),1,1,1,"Engagés")))</f>
        <v/>
      </c>
      <c r="C10" s="191"/>
      <c r="D10" s="210"/>
      <c r="E10" s="210"/>
      <c r="F10" s="210"/>
      <c r="G10" s="210"/>
      <c r="H10" s="210"/>
      <c r="I10" s="188"/>
      <c r="J10" s="189"/>
      <c r="K10" s="208" t="n">
        <v>2</v>
      </c>
      <c r="L10" s="209" t="str">
        <f aca="true">IF(ISERROR(MATCH($M$5&amp;K10,Engagés!$J$16:$J$39,0)),"",INDIRECT(ADDRESS(MATCH($M$5&amp;K10,Engagés!$J$1:$J$39,0),1,1,1,"Engagés")))</f>
        <v/>
      </c>
      <c r="M10" s="191"/>
      <c r="N10" s="210"/>
      <c r="O10" s="210"/>
      <c r="P10" s="210"/>
      <c r="Q10" s="210"/>
      <c r="R10" s="210"/>
    </row>
    <row r="11" customFormat="false" ht="17" hidden="false" customHeight="true" outlineLevel="0" collapsed="false">
      <c r="A11" s="211" t="str">
        <f aca="false">IF(B10="","",VLOOKUP(B10,Engagés!$A$16:$F$39,2,0))</f>
        <v/>
      </c>
      <c r="B11" s="211"/>
      <c r="C11" s="211"/>
      <c r="D11" s="210"/>
      <c r="E11" s="210"/>
      <c r="F11" s="210"/>
      <c r="G11" s="210"/>
      <c r="H11" s="210"/>
      <c r="I11" s="188"/>
      <c r="J11" s="189"/>
      <c r="K11" s="211" t="str">
        <f aca="false">IF(L10="","",VLOOKUP(L10,Engagés!$A$16:$F$39,2,0))</f>
        <v/>
      </c>
      <c r="L11" s="211"/>
      <c r="M11" s="211"/>
      <c r="N11" s="210"/>
      <c r="O11" s="210"/>
      <c r="P11" s="210"/>
      <c r="Q11" s="210"/>
      <c r="R11" s="210"/>
    </row>
    <row r="12" customFormat="false" ht="17" hidden="false" customHeight="true" outlineLevel="0" collapsed="false">
      <c r="A12" s="190"/>
      <c r="B12" s="191"/>
      <c r="C12" s="212" t="str">
        <f aca="false">IF(B10="","",VLOOKUP(B10,Engagés!$A$16:$F$39,3,0))</f>
        <v/>
      </c>
      <c r="D12" s="213"/>
      <c r="E12" s="213"/>
      <c r="F12" s="213"/>
      <c r="G12" s="213"/>
      <c r="H12" s="213"/>
      <c r="I12" s="188"/>
      <c r="J12" s="189"/>
      <c r="K12" s="190"/>
      <c r="L12" s="191"/>
      <c r="M12" s="212" t="str">
        <f aca="false">IF(L10="","",VLOOKUP(L10,Engagés!$A$16:$F$39,3,0))</f>
        <v/>
      </c>
      <c r="N12" s="213"/>
      <c r="O12" s="213"/>
      <c r="P12" s="213"/>
      <c r="Q12" s="213"/>
      <c r="R12" s="213"/>
    </row>
    <row r="13" customFormat="false" ht="17" hidden="false" customHeight="true" outlineLevel="0" collapsed="false">
      <c r="A13" s="214" t="str">
        <f aca="false">IF(B10="","",VLOOKUP(B10,Engagés!$A$16:$F$39,4,0))</f>
        <v/>
      </c>
      <c r="B13" s="191"/>
      <c r="C13" s="191"/>
      <c r="D13" s="215"/>
      <c r="E13" s="215"/>
      <c r="F13" s="215"/>
      <c r="G13" s="215"/>
      <c r="H13" s="215"/>
      <c r="I13" s="188"/>
      <c r="J13" s="189"/>
      <c r="K13" s="214" t="str">
        <f aca="false">IF(L10="","",VLOOKUP(L10,Engagés!$A$16:$F$39,4,0))</f>
        <v/>
      </c>
      <c r="L13" s="191"/>
      <c r="M13" s="191"/>
      <c r="N13" s="215"/>
      <c r="O13" s="215"/>
      <c r="P13" s="215"/>
      <c r="Q13" s="215"/>
      <c r="R13" s="215"/>
    </row>
    <row r="14" customFormat="false" ht="17" hidden="false" customHeight="true" outlineLevel="0" collapsed="false">
      <c r="A14" s="190"/>
      <c r="B14" s="216" t="s">
        <v>142</v>
      </c>
      <c r="C14" s="191"/>
      <c r="D14" s="217"/>
      <c r="E14" s="217"/>
      <c r="F14" s="217"/>
      <c r="G14" s="217"/>
      <c r="H14" s="217"/>
      <c r="I14" s="188"/>
      <c r="J14" s="189"/>
      <c r="K14" s="190"/>
      <c r="L14" s="216" t="s">
        <v>142</v>
      </c>
      <c r="M14" s="191"/>
      <c r="N14" s="217"/>
      <c r="O14" s="217"/>
      <c r="P14" s="217"/>
      <c r="Q14" s="217"/>
      <c r="R14" s="217"/>
    </row>
    <row r="15" customFormat="false" ht="17" hidden="false" customHeight="true" outlineLevel="0" collapsed="false">
      <c r="A15" s="208" t="n">
        <v>3</v>
      </c>
      <c r="B15" s="218" t="str">
        <f aca="true">IF(ISERROR(MATCH($C$5&amp;A15,Engagés!$J$16:$J$39,0)),"",INDIRECT(ADDRESS(MATCH($C$5&amp;A15,Engagés!$J$1:$J$39,0),1,1,1,"Engagés")))</f>
        <v/>
      </c>
      <c r="C15" s="191"/>
      <c r="D15" s="219"/>
      <c r="E15" s="219"/>
      <c r="F15" s="219"/>
      <c r="G15" s="219"/>
      <c r="H15" s="219"/>
      <c r="I15" s="188"/>
      <c r="J15" s="189"/>
      <c r="K15" s="208" t="n">
        <v>3</v>
      </c>
      <c r="L15" s="218" t="str">
        <f aca="true">IF(ISERROR(MATCH($M$5&amp;K15,Engagés!$J$16:$J$39,0)),"",INDIRECT(ADDRESS(MATCH($M$5&amp;K15,Engagés!$J$1:$J$39,0),1,1,1,"Engagés")))</f>
        <v/>
      </c>
      <c r="M15" s="191"/>
      <c r="N15" s="219"/>
      <c r="O15" s="219"/>
      <c r="P15" s="219"/>
      <c r="Q15" s="219"/>
      <c r="R15" s="219"/>
    </row>
    <row r="16" customFormat="false" ht="17" hidden="false" customHeight="true" outlineLevel="0" collapsed="false">
      <c r="A16" s="211" t="str">
        <f aca="false">IF(B15="","",VLOOKUP(B15,Engagés!$A$16:$F$39,2,0))</f>
        <v/>
      </c>
      <c r="B16" s="211"/>
      <c r="C16" s="211"/>
      <c r="D16" s="210"/>
      <c r="E16" s="210"/>
      <c r="F16" s="210"/>
      <c r="G16" s="210"/>
      <c r="H16" s="210"/>
      <c r="I16" s="188"/>
      <c r="J16" s="189"/>
      <c r="K16" s="211" t="str">
        <f aca="false">IF(L15="","",VLOOKUP(L15,Engagés!$A$16:$F$39,2,0))</f>
        <v/>
      </c>
      <c r="L16" s="211"/>
      <c r="M16" s="211"/>
      <c r="N16" s="210"/>
      <c r="O16" s="210"/>
      <c r="P16" s="210"/>
      <c r="Q16" s="210"/>
      <c r="R16" s="210"/>
    </row>
    <row r="17" customFormat="false" ht="17" hidden="false" customHeight="true" outlineLevel="0" collapsed="false">
      <c r="A17" s="190"/>
      <c r="B17" s="191"/>
      <c r="C17" s="212" t="str">
        <f aca="false">IF(B15="","",VLOOKUP(B15,Engagés!$A$16:$F$39,3,0))</f>
        <v/>
      </c>
      <c r="D17" s="213"/>
      <c r="E17" s="213"/>
      <c r="F17" s="213"/>
      <c r="G17" s="213"/>
      <c r="H17" s="213"/>
      <c r="I17" s="188"/>
      <c r="J17" s="189"/>
      <c r="K17" s="190"/>
      <c r="L17" s="191"/>
      <c r="M17" s="212" t="str">
        <f aca="false">IF(L15="","",VLOOKUP(L15,Engagés!$A$16:$F$39,3,0))</f>
        <v/>
      </c>
      <c r="N17" s="213"/>
      <c r="O17" s="213"/>
      <c r="P17" s="213"/>
      <c r="Q17" s="213"/>
      <c r="R17" s="213"/>
    </row>
    <row r="18" customFormat="false" ht="17" hidden="false" customHeight="true" outlineLevel="0" collapsed="false">
      <c r="A18" s="214" t="str">
        <f aca="false">IF(B15="","",VLOOKUP(B15,Engagés!$A$16:$F$39,4,0))</f>
        <v/>
      </c>
      <c r="B18" s="191"/>
      <c r="C18" s="191"/>
      <c r="D18" s="215"/>
      <c r="E18" s="215"/>
      <c r="F18" s="215"/>
      <c r="G18" s="215"/>
      <c r="H18" s="215"/>
      <c r="I18" s="188"/>
      <c r="J18" s="189"/>
      <c r="K18" s="214" t="str">
        <f aca="false">IF(L15="","",VLOOKUP(L15,Engagés!$A$16:$F$39,4,0))</f>
        <v/>
      </c>
      <c r="L18" s="191"/>
      <c r="M18" s="191"/>
      <c r="N18" s="215"/>
      <c r="O18" s="215"/>
      <c r="P18" s="215"/>
      <c r="Q18" s="215"/>
      <c r="R18" s="215"/>
    </row>
    <row r="19" customFormat="false" ht="17" hidden="false" customHeight="true" outlineLevel="0" collapsed="false">
      <c r="A19" s="190"/>
      <c r="B19" s="191"/>
      <c r="C19" s="191"/>
      <c r="D19" s="217"/>
      <c r="E19" s="217"/>
      <c r="F19" s="217"/>
      <c r="G19" s="217"/>
      <c r="H19" s="217"/>
      <c r="I19" s="188"/>
      <c r="J19" s="189"/>
      <c r="K19" s="190"/>
      <c r="L19" s="191"/>
      <c r="M19" s="191"/>
      <c r="N19" s="217"/>
      <c r="O19" s="217"/>
      <c r="P19" s="217"/>
      <c r="Q19" s="217"/>
      <c r="R19" s="217"/>
    </row>
    <row r="20" customFormat="false" ht="17" hidden="false" customHeight="true" outlineLevel="0" collapsed="false">
      <c r="A20" s="190"/>
      <c r="B20" s="191"/>
      <c r="C20" s="191"/>
      <c r="D20" s="191"/>
      <c r="E20" s="191"/>
      <c r="F20" s="191"/>
      <c r="G20" s="191"/>
      <c r="H20" s="194"/>
      <c r="I20" s="188"/>
      <c r="J20" s="189"/>
      <c r="K20" s="190"/>
      <c r="L20" s="191"/>
      <c r="M20" s="191"/>
      <c r="N20" s="191"/>
      <c r="O20" s="191"/>
      <c r="P20" s="191"/>
      <c r="Q20" s="191"/>
      <c r="R20" s="194"/>
    </row>
    <row r="21" customFormat="false" ht="17" hidden="false" customHeight="true" outlineLevel="0" collapsed="false">
      <c r="A21" s="220" t="s">
        <v>143</v>
      </c>
      <c r="B21" s="220"/>
      <c r="C21" s="220"/>
      <c r="D21" s="221" t="s">
        <v>144</v>
      </c>
      <c r="E21" s="221" t="s">
        <v>145</v>
      </c>
      <c r="F21" s="221" t="s">
        <v>146</v>
      </c>
      <c r="G21" s="191"/>
      <c r="H21" s="194"/>
      <c r="I21" s="188"/>
      <c r="J21" s="189"/>
      <c r="K21" s="220" t="s">
        <v>143</v>
      </c>
      <c r="L21" s="220"/>
      <c r="M21" s="220"/>
      <c r="N21" s="221" t="s">
        <v>144</v>
      </c>
      <c r="O21" s="221" t="s">
        <v>145</v>
      </c>
      <c r="P21" s="221" t="s">
        <v>146</v>
      </c>
      <c r="Q21" s="191"/>
      <c r="R21" s="194"/>
    </row>
    <row r="22" customFormat="false" ht="17" hidden="false" customHeight="true" outlineLevel="0" collapsed="false">
      <c r="A22" s="222" t="str">
        <f aca="false">A11</f>
        <v/>
      </c>
      <c r="B22" s="222"/>
      <c r="C22" s="222"/>
      <c r="D22" s="219"/>
      <c r="E22" s="219"/>
      <c r="F22" s="219"/>
      <c r="G22" s="191"/>
      <c r="H22" s="194"/>
      <c r="I22" s="188"/>
      <c r="J22" s="189"/>
      <c r="K22" s="222" t="str">
        <f aca="false">K11</f>
        <v/>
      </c>
      <c r="L22" s="222"/>
      <c r="M22" s="222"/>
      <c r="N22" s="219"/>
      <c r="O22" s="219"/>
      <c r="P22" s="219"/>
      <c r="Q22" s="191"/>
      <c r="R22" s="194"/>
    </row>
    <row r="23" customFormat="false" ht="17" hidden="false" customHeight="true" outlineLevel="0" collapsed="false">
      <c r="A23" s="222"/>
      <c r="B23" s="222"/>
      <c r="C23" s="222"/>
      <c r="D23" s="213"/>
      <c r="E23" s="213"/>
      <c r="F23" s="213"/>
      <c r="G23" s="191"/>
      <c r="H23" s="194"/>
      <c r="I23" s="188"/>
      <c r="J23" s="189"/>
      <c r="K23" s="222"/>
      <c r="L23" s="222"/>
      <c r="M23" s="222"/>
      <c r="N23" s="213"/>
      <c r="O23" s="213"/>
      <c r="P23" s="213"/>
      <c r="Q23" s="191"/>
      <c r="R23" s="194"/>
    </row>
    <row r="24" customFormat="false" ht="17" hidden="false" customHeight="true" outlineLevel="0" collapsed="false">
      <c r="A24" s="223" t="str">
        <f aca="false">A16</f>
        <v/>
      </c>
      <c r="B24" s="223"/>
      <c r="C24" s="223"/>
      <c r="D24" s="219"/>
      <c r="E24" s="219"/>
      <c r="F24" s="219"/>
      <c r="G24" s="191"/>
      <c r="H24" s="194"/>
      <c r="I24" s="188"/>
      <c r="J24" s="189"/>
      <c r="K24" s="223" t="str">
        <f aca="false">K16</f>
        <v/>
      </c>
      <c r="L24" s="223"/>
      <c r="M24" s="223"/>
      <c r="N24" s="219"/>
      <c r="O24" s="219"/>
      <c r="P24" s="219"/>
      <c r="Q24" s="191"/>
      <c r="R24" s="194"/>
    </row>
    <row r="25" customFormat="false" ht="17" hidden="false" customHeight="true" outlineLevel="0" collapsed="false">
      <c r="A25" s="223"/>
      <c r="B25" s="223"/>
      <c r="C25" s="223"/>
      <c r="D25" s="213"/>
      <c r="E25" s="213"/>
      <c r="F25" s="213"/>
      <c r="G25" s="191"/>
      <c r="H25" s="194"/>
      <c r="I25" s="188"/>
      <c r="J25" s="189"/>
      <c r="K25" s="223"/>
      <c r="L25" s="223"/>
      <c r="M25" s="223"/>
      <c r="N25" s="213"/>
      <c r="O25" s="213"/>
      <c r="P25" s="213"/>
      <c r="Q25" s="191"/>
      <c r="R25" s="194"/>
    </row>
    <row r="26" customFormat="false" ht="17" hidden="false" customHeight="true" outlineLevel="0" collapsed="false">
      <c r="A26" s="224" t="s">
        <v>147</v>
      </c>
      <c r="B26" s="191"/>
      <c r="C26" s="191"/>
      <c r="D26" s="191"/>
      <c r="E26" s="191"/>
      <c r="F26" s="191"/>
      <c r="G26" s="191"/>
      <c r="H26" s="194"/>
      <c r="I26" s="188"/>
      <c r="J26" s="189"/>
      <c r="K26" s="224" t="s">
        <v>147</v>
      </c>
      <c r="L26" s="191"/>
      <c r="M26" s="191"/>
      <c r="N26" s="191"/>
      <c r="O26" s="191"/>
      <c r="P26" s="191"/>
      <c r="Q26" s="191"/>
      <c r="R26" s="194"/>
    </row>
    <row r="27" customFormat="false" ht="17" hidden="false" customHeight="true" outlineLevel="0" collapsed="false">
      <c r="A27" s="190"/>
      <c r="B27" s="191"/>
      <c r="C27" s="191"/>
      <c r="D27" s="191"/>
      <c r="E27" s="191"/>
      <c r="F27" s="191"/>
      <c r="G27" s="191"/>
      <c r="H27" s="194"/>
      <c r="I27" s="188"/>
      <c r="J27" s="189"/>
      <c r="K27" s="190"/>
      <c r="L27" s="191"/>
      <c r="M27" s="191"/>
      <c r="N27" s="191"/>
      <c r="O27" s="191"/>
      <c r="P27" s="191"/>
      <c r="Q27" s="191"/>
      <c r="R27" s="194"/>
    </row>
    <row r="28" customFormat="false" ht="17" hidden="false" customHeight="true" outlineLevel="0" collapsed="false">
      <c r="A28" s="225" t="s">
        <v>148</v>
      </c>
      <c r="B28" s="226"/>
      <c r="C28" s="226"/>
      <c r="D28" s="226"/>
      <c r="E28" s="226"/>
      <c r="F28" s="226"/>
      <c r="G28" s="226"/>
      <c r="H28" s="227"/>
      <c r="I28" s="188"/>
      <c r="J28" s="189"/>
      <c r="K28" s="225" t="s">
        <v>148</v>
      </c>
      <c r="L28" s="226"/>
      <c r="M28" s="226"/>
      <c r="N28" s="226"/>
      <c r="O28" s="226"/>
      <c r="P28" s="226"/>
      <c r="Q28" s="226"/>
      <c r="R28" s="227"/>
    </row>
    <row r="29" customFormat="false" ht="14.15" hidden="false" customHeight="true" outlineLevel="0" collapsed="false">
      <c r="A29" s="228"/>
      <c r="B29" s="228"/>
      <c r="C29" s="228"/>
      <c r="D29" s="228"/>
      <c r="E29" s="228"/>
      <c r="F29" s="228"/>
      <c r="G29" s="228"/>
      <c r="H29" s="228"/>
      <c r="I29" s="229"/>
      <c r="J29" s="230"/>
      <c r="K29" s="228"/>
      <c r="L29" s="228"/>
      <c r="M29" s="228"/>
      <c r="N29" s="228"/>
      <c r="O29" s="228"/>
      <c r="P29" s="228"/>
      <c r="Q29" s="228"/>
      <c r="R29" s="228"/>
    </row>
    <row r="30" customFormat="false" ht="14.15" hidden="false" customHeight="true" outlineLevel="0" collapsed="false">
      <c r="A30" s="231"/>
      <c r="B30" s="231"/>
      <c r="C30" s="231"/>
      <c r="D30" s="231"/>
      <c r="E30" s="231"/>
      <c r="F30" s="231"/>
      <c r="G30" s="231"/>
      <c r="H30" s="231"/>
      <c r="I30" s="232"/>
      <c r="J30" s="233"/>
      <c r="K30" s="231"/>
      <c r="L30" s="231"/>
      <c r="M30" s="231"/>
      <c r="N30" s="231"/>
      <c r="O30" s="231"/>
      <c r="P30" s="231"/>
      <c r="Q30" s="231"/>
      <c r="R30" s="231"/>
    </row>
    <row r="31" customFormat="false" ht="28.35" hidden="false" customHeight="true" outlineLevel="0" collapsed="false">
      <c r="A31" s="187" t="str">
        <f aca="false">Engagés!$A$4</f>
        <v>TYPE COMPETITION</v>
      </c>
      <c r="B31" s="187"/>
      <c r="C31" s="187"/>
      <c r="D31" s="187"/>
      <c r="E31" s="187"/>
      <c r="F31" s="187"/>
      <c r="G31" s="187"/>
      <c r="H31" s="187"/>
      <c r="I31" s="188"/>
      <c r="J31" s="189"/>
      <c r="K31" s="187" t="str">
        <f aca="false">Engagés!$A$4</f>
        <v>TYPE COMPETITION</v>
      </c>
      <c r="L31" s="187"/>
      <c r="M31" s="187"/>
      <c r="N31" s="187"/>
      <c r="O31" s="187"/>
      <c r="P31" s="187"/>
      <c r="Q31" s="187"/>
      <c r="R31" s="187"/>
      <c r="U31" s="234"/>
    </row>
    <row r="32" customFormat="false" ht="17" hidden="false" customHeight="true" outlineLevel="0" collapsed="false">
      <c r="A32" s="190"/>
      <c r="B32" s="191"/>
      <c r="C32" s="191"/>
      <c r="D32" s="192" t="s">
        <v>138</v>
      </c>
      <c r="E32" s="193"/>
      <c r="F32" s="191"/>
      <c r="G32" s="191"/>
      <c r="H32" s="194"/>
      <c r="I32" s="188"/>
      <c r="J32" s="189"/>
      <c r="K32" s="190"/>
      <c r="L32" s="191"/>
      <c r="M32" s="191"/>
      <c r="N32" s="192" t="s">
        <v>138</v>
      </c>
      <c r="O32" s="193"/>
      <c r="P32" s="191"/>
      <c r="Q32" s="191"/>
      <c r="R32" s="194"/>
    </row>
    <row r="33" customFormat="false" ht="28.35" hidden="false" customHeight="true" outlineLevel="0" collapsed="false">
      <c r="A33" s="195"/>
      <c r="B33" s="196" t="str">
        <f aca="false">Engagés!$A$7</f>
        <v>DATE</v>
      </c>
      <c r="C33" s="196"/>
      <c r="D33" s="196"/>
      <c r="E33" s="196"/>
      <c r="F33" s="196"/>
      <c r="G33" s="196"/>
      <c r="H33" s="194"/>
      <c r="I33" s="188"/>
      <c r="J33" s="189"/>
      <c r="K33" s="195"/>
      <c r="L33" s="196" t="str">
        <f aca="false">Engagés!$A$7</f>
        <v>DATE</v>
      </c>
      <c r="M33" s="196"/>
      <c r="N33" s="196"/>
      <c r="O33" s="196"/>
      <c r="P33" s="196"/>
      <c r="Q33" s="196"/>
      <c r="R33" s="194"/>
    </row>
    <row r="34" customFormat="false" ht="17" hidden="false" customHeight="true" outlineLevel="0" collapsed="false">
      <c r="A34" s="197"/>
      <c r="B34" s="198"/>
      <c r="C34" s="198"/>
      <c r="D34" s="198"/>
      <c r="E34" s="191"/>
      <c r="F34" s="191"/>
      <c r="G34" s="191"/>
      <c r="H34" s="194"/>
      <c r="I34" s="188"/>
      <c r="J34" s="189"/>
      <c r="K34" s="197"/>
      <c r="L34" s="198"/>
      <c r="M34" s="198"/>
      <c r="N34" s="198"/>
      <c r="O34" s="191"/>
      <c r="P34" s="191"/>
      <c r="Q34" s="191"/>
      <c r="R34" s="194"/>
    </row>
    <row r="35" customFormat="false" ht="17" hidden="false" customHeight="true" outlineLevel="0" collapsed="false">
      <c r="A35" s="190"/>
      <c r="B35" s="191" t="s">
        <v>45</v>
      </c>
      <c r="C35" s="199" t="str">
        <f aca="false">C5</f>
        <v>C</v>
      </c>
      <c r="E35" s="191" t="s">
        <v>60</v>
      </c>
      <c r="F35" s="191"/>
      <c r="G35" s="191"/>
      <c r="H35" s="194"/>
      <c r="I35" s="188"/>
      <c r="J35" s="189"/>
      <c r="K35" s="190"/>
      <c r="L35" s="191" t="s">
        <v>45</v>
      </c>
      <c r="M35" s="199"/>
      <c r="O35" s="191" t="s">
        <v>60</v>
      </c>
      <c r="P35" s="191"/>
      <c r="Q35" s="191"/>
      <c r="R35" s="194"/>
    </row>
    <row r="36" customFormat="false" ht="17" hidden="false" customHeight="true" outlineLevel="0" collapsed="false">
      <c r="A36" s="200" t="s">
        <v>139</v>
      </c>
      <c r="B36" s="201"/>
      <c r="C36" s="201"/>
      <c r="D36" s="201"/>
      <c r="E36" s="201"/>
      <c r="F36" s="201"/>
      <c r="G36" s="201"/>
      <c r="H36" s="202"/>
      <c r="I36" s="188"/>
      <c r="J36" s="189"/>
      <c r="K36" s="200" t="s">
        <v>139</v>
      </c>
      <c r="L36" s="201"/>
      <c r="M36" s="201"/>
      <c r="N36" s="201"/>
      <c r="O36" s="201"/>
      <c r="P36" s="201"/>
      <c r="Q36" s="201"/>
      <c r="R36" s="202"/>
    </row>
    <row r="37" customFormat="false" ht="17" hidden="false" customHeight="true" outlineLevel="0" collapsed="false">
      <c r="A37" s="190"/>
      <c r="B37" s="191"/>
      <c r="C37" s="191"/>
      <c r="D37" s="203" t="s">
        <v>66</v>
      </c>
      <c r="E37" s="203"/>
      <c r="F37" s="203"/>
      <c r="G37" s="203"/>
      <c r="H37" s="203"/>
      <c r="I37" s="188"/>
      <c r="J37" s="189"/>
      <c r="K37" s="190"/>
      <c r="L37" s="191"/>
      <c r="M37" s="191"/>
      <c r="N37" s="203" t="s">
        <v>66</v>
      </c>
      <c r="O37" s="203"/>
      <c r="P37" s="203"/>
      <c r="Q37" s="203"/>
      <c r="R37" s="203"/>
    </row>
    <row r="38" customFormat="false" ht="17" hidden="false" customHeight="true" outlineLevel="0" collapsed="false">
      <c r="A38" s="204" t="s">
        <v>140</v>
      </c>
      <c r="B38" s="204"/>
      <c r="C38" s="204"/>
      <c r="D38" s="205" t="n">
        <v>1</v>
      </c>
      <c r="E38" s="205" t="n">
        <v>2</v>
      </c>
      <c r="F38" s="205" t="n">
        <v>3</v>
      </c>
      <c r="G38" s="205" t="n">
        <v>4</v>
      </c>
      <c r="H38" s="205" t="n">
        <v>5</v>
      </c>
      <c r="I38" s="188"/>
      <c r="J38" s="189"/>
      <c r="K38" s="204" t="s">
        <v>140</v>
      </c>
      <c r="L38" s="204"/>
      <c r="M38" s="204"/>
      <c r="N38" s="205" t="n">
        <v>1</v>
      </c>
      <c r="O38" s="205" t="n">
        <v>2</v>
      </c>
      <c r="P38" s="205" t="n">
        <v>3</v>
      </c>
      <c r="Q38" s="205" t="n">
        <v>4</v>
      </c>
      <c r="R38" s="205" t="n">
        <v>5</v>
      </c>
    </row>
    <row r="39" customFormat="false" ht="17" hidden="false" customHeight="true" outlineLevel="0" collapsed="false">
      <c r="A39" s="204"/>
      <c r="B39" s="206"/>
      <c r="C39" s="206"/>
      <c r="D39" s="207" t="s">
        <v>141</v>
      </c>
      <c r="E39" s="207"/>
      <c r="F39" s="207"/>
      <c r="G39" s="207"/>
      <c r="H39" s="207"/>
      <c r="I39" s="188"/>
      <c r="J39" s="189"/>
      <c r="K39" s="204"/>
      <c r="L39" s="206"/>
      <c r="M39" s="206"/>
      <c r="N39" s="207" t="s">
        <v>141</v>
      </c>
      <c r="O39" s="207"/>
      <c r="P39" s="207"/>
      <c r="Q39" s="207"/>
      <c r="R39" s="207"/>
    </row>
    <row r="40" customFormat="false" ht="17" hidden="false" customHeight="true" outlineLevel="0" collapsed="false">
      <c r="A40" s="208" t="n">
        <v>1</v>
      </c>
      <c r="B40" s="209" t="str">
        <f aca="true">IF(ISERROR(MATCH($C$35&amp;A40,Engagés!$J$16:$J$39,0)),"",INDIRECT(ADDRESS(MATCH($C$35&amp;A40,Engagés!$J$1:$J$39,0),1,1,1,"Engagés")))</f>
        <v/>
      </c>
      <c r="C40" s="191"/>
      <c r="D40" s="210"/>
      <c r="E40" s="210"/>
      <c r="F40" s="210"/>
      <c r="G40" s="210"/>
      <c r="H40" s="210"/>
      <c r="I40" s="188"/>
      <c r="J40" s="189"/>
      <c r="K40" s="208"/>
      <c r="L40" s="209"/>
      <c r="M40" s="191"/>
      <c r="N40" s="210"/>
      <c r="O40" s="210"/>
      <c r="P40" s="210"/>
      <c r="Q40" s="210"/>
      <c r="R40" s="210"/>
    </row>
    <row r="41" customFormat="false" ht="17" hidden="false" customHeight="true" outlineLevel="0" collapsed="false">
      <c r="A41" s="211" t="str">
        <f aca="false">IF(B40="","",VLOOKUP(B40,Engagés!$A$16:$F$39,2,0))</f>
        <v/>
      </c>
      <c r="B41" s="211"/>
      <c r="C41" s="211"/>
      <c r="D41" s="210"/>
      <c r="E41" s="210"/>
      <c r="F41" s="210"/>
      <c r="G41" s="210"/>
      <c r="H41" s="210"/>
      <c r="I41" s="188"/>
      <c r="J41" s="189"/>
      <c r="K41" s="211"/>
      <c r="L41" s="211"/>
      <c r="M41" s="211"/>
      <c r="N41" s="210"/>
      <c r="O41" s="210"/>
      <c r="P41" s="210"/>
      <c r="Q41" s="210"/>
      <c r="R41" s="210"/>
    </row>
    <row r="42" customFormat="false" ht="17" hidden="false" customHeight="true" outlineLevel="0" collapsed="false">
      <c r="A42" s="190"/>
      <c r="B42" s="191"/>
      <c r="C42" s="212" t="str">
        <f aca="false">IF(B40="","",VLOOKUP(B40,Engagés!$A$16:$F$39,3,0))</f>
        <v/>
      </c>
      <c r="D42" s="213"/>
      <c r="E42" s="213"/>
      <c r="F42" s="213"/>
      <c r="G42" s="213"/>
      <c r="H42" s="213"/>
      <c r="I42" s="188"/>
      <c r="J42" s="189"/>
      <c r="K42" s="190"/>
      <c r="L42" s="191"/>
      <c r="M42" s="212"/>
      <c r="N42" s="213"/>
      <c r="O42" s="213"/>
      <c r="P42" s="213"/>
      <c r="Q42" s="213"/>
      <c r="R42" s="213"/>
    </row>
    <row r="43" customFormat="false" ht="17" hidden="false" customHeight="true" outlineLevel="0" collapsed="false">
      <c r="A43" s="214" t="str">
        <f aca="false">IF(B40="","",VLOOKUP(B40,Engagés!$A$16:$F$39,4,0))</f>
        <v/>
      </c>
      <c r="B43" s="191"/>
      <c r="C43" s="191"/>
      <c r="D43" s="215"/>
      <c r="E43" s="215"/>
      <c r="F43" s="215"/>
      <c r="G43" s="215"/>
      <c r="H43" s="215"/>
      <c r="I43" s="188"/>
      <c r="J43" s="189"/>
      <c r="K43" s="214"/>
      <c r="L43" s="191"/>
      <c r="M43" s="191"/>
      <c r="N43" s="215"/>
      <c r="O43" s="215"/>
      <c r="P43" s="215"/>
      <c r="Q43" s="215"/>
      <c r="R43" s="215"/>
    </row>
    <row r="44" customFormat="false" ht="17" hidden="false" customHeight="true" outlineLevel="0" collapsed="false">
      <c r="A44" s="190"/>
      <c r="B44" s="216" t="s">
        <v>142</v>
      </c>
      <c r="C44" s="191"/>
      <c r="D44" s="217"/>
      <c r="E44" s="217"/>
      <c r="F44" s="217"/>
      <c r="G44" s="217"/>
      <c r="H44" s="217"/>
      <c r="I44" s="188"/>
      <c r="J44" s="189"/>
      <c r="K44" s="190"/>
      <c r="L44" s="216" t="s">
        <v>142</v>
      </c>
      <c r="M44" s="191"/>
      <c r="N44" s="217"/>
      <c r="O44" s="217"/>
      <c r="P44" s="217"/>
      <c r="Q44" s="217"/>
      <c r="R44" s="217"/>
    </row>
    <row r="45" customFormat="false" ht="17" hidden="false" customHeight="true" outlineLevel="0" collapsed="false">
      <c r="A45" s="208" t="n">
        <v>2</v>
      </c>
      <c r="B45" s="218" t="str">
        <f aca="true">IF(ISERROR(MATCH($C$35&amp;A45,Engagés!$J$16:$J$39,0)),"",INDIRECT(ADDRESS(MATCH($C$35&amp;A45,Engagés!$J$1:$J$39,0),1,1,1,"Engagés")))</f>
        <v/>
      </c>
      <c r="C45" s="191"/>
      <c r="D45" s="219"/>
      <c r="E45" s="219"/>
      <c r="F45" s="219"/>
      <c r="G45" s="219"/>
      <c r="H45" s="219"/>
      <c r="I45" s="188"/>
      <c r="J45" s="189"/>
      <c r="K45" s="208"/>
      <c r="L45" s="218" t="str">
        <f aca="true">IF(ISERROR(MATCH($M$35&amp;K45,[1]Engagés!$J$16:$J$39,0)),"",INDIRECT(ADDRESS(MATCH($M$35&amp;K45,[1]Engagés!$J$1:$J$39,0),1,1,1,"Engagés")))</f>
        <v/>
      </c>
      <c r="M45" s="191"/>
      <c r="N45" s="219"/>
      <c r="O45" s="219"/>
      <c r="P45" s="219"/>
      <c r="Q45" s="219"/>
      <c r="R45" s="219"/>
    </row>
    <row r="46" customFormat="false" ht="17" hidden="false" customHeight="true" outlineLevel="0" collapsed="false">
      <c r="A46" s="211" t="str">
        <f aca="false">IF(B45="","",VLOOKUP(B45,Engagés!$A$16:$F$39,2,0))</f>
        <v/>
      </c>
      <c r="B46" s="211"/>
      <c r="C46" s="211"/>
      <c r="D46" s="210"/>
      <c r="E46" s="210"/>
      <c r="F46" s="210"/>
      <c r="G46" s="210"/>
      <c r="H46" s="210"/>
      <c r="I46" s="188"/>
      <c r="J46" s="189"/>
      <c r="K46" s="211"/>
      <c r="L46" s="211"/>
      <c r="M46" s="211"/>
      <c r="N46" s="210"/>
      <c r="O46" s="210"/>
      <c r="P46" s="210"/>
      <c r="Q46" s="210"/>
      <c r="R46" s="210"/>
    </row>
    <row r="47" customFormat="false" ht="17" hidden="false" customHeight="true" outlineLevel="0" collapsed="false">
      <c r="A47" s="190"/>
      <c r="B47" s="191"/>
      <c r="C47" s="212" t="str">
        <f aca="false">IF(B45="","",VLOOKUP(B45,Engagés!$A$16:$F$39,3,0))</f>
        <v/>
      </c>
      <c r="D47" s="213"/>
      <c r="E47" s="213"/>
      <c r="F47" s="213"/>
      <c r="G47" s="213"/>
      <c r="H47" s="213"/>
      <c r="I47" s="188"/>
      <c r="J47" s="189"/>
      <c r="K47" s="190"/>
      <c r="L47" s="191"/>
      <c r="M47" s="212"/>
      <c r="N47" s="213"/>
      <c r="O47" s="213"/>
      <c r="P47" s="213"/>
      <c r="Q47" s="213"/>
      <c r="R47" s="213"/>
    </row>
    <row r="48" customFormat="false" ht="17" hidden="false" customHeight="true" outlineLevel="0" collapsed="false">
      <c r="A48" s="214" t="str">
        <f aca="false">IF(B45="","",VLOOKUP(B45,Engagés!$A$16:$F$39,4,0))</f>
        <v/>
      </c>
      <c r="B48" s="191"/>
      <c r="C48" s="191"/>
      <c r="D48" s="215"/>
      <c r="E48" s="215"/>
      <c r="F48" s="215"/>
      <c r="G48" s="215"/>
      <c r="H48" s="215"/>
      <c r="I48" s="188"/>
      <c r="J48" s="189"/>
      <c r="K48" s="214"/>
      <c r="L48" s="191"/>
      <c r="M48" s="191"/>
      <c r="N48" s="215"/>
      <c r="O48" s="215"/>
      <c r="P48" s="215"/>
      <c r="Q48" s="215"/>
      <c r="R48" s="215"/>
    </row>
    <row r="49" customFormat="false" ht="17" hidden="false" customHeight="true" outlineLevel="0" collapsed="false">
      <c r="A49" s="190"/>
      <c r="B49" s="191"/>
      <c r="C49" s="191"/>
      <c r="D49" s="217"/>
      <c r="E49" s="217"/>
      <c r="F49" s="217"/>
      <c r="G49" s="217"/>
      <c r="H49" s="217"/>
      <c r="I49" s="188"/>
      <c r="J49" s="189"/>
      <c r="K49" s="190"/>
      <c r="L49" s="191"/>
      <c r="M49" s="191"/>
      <c r="N49" s="217"/>
      <c r="O49" s="217"/>
      <c r="P49" s="217"/>
      <c r="Q49" s="217"/>
      <c r="R49" s="217"/>
    </row>
    <row r="50" customFormat="false" ht="17" hidden="false" customHeight="true" outlineLevel="0" collapsed="false">
      <c r="A50" s="190"/>
      <c r="B50" s="191"/>
      <c r="C50" s="191"/>
      <c r="D50" s="191"/>
      <c r="E50" s="191"/>
      <c r="F50" s="191"/>
      <c r="G50" s="191"/>
      <c r="H50" s="194"/>
      <c r="I50" s="188"/>
      <c r="J50" s="189"/>
      <c r="K50" s="190"/>
      <c r="L50" s="191"/>
      <c r="M50" s="191"/>
      <c r="N50" s="191"/>
      <c r="O50" s="191"/>
      <c r="P50" s="191"/>
      <c r="Q50" s="191"/>
      <c r="R50" s="194"/>
    </row>
    <row r="51" customFormat="false" ht="17" hidden="false" customHeight="true" outlineLevel="0" collapsed="false">
      <c r="A51" s="220" t="s">
        <v>143</v>
      </c>
      <c r="B51" s="220"/>
      <c r="C51" s="220"/>
      <c r="D51" s="221" t="s">
        <v>144</v>
      </c>
      <c r="E51" s="221" t="s">
        <v>145</v>
      </c>
      <c r="F51" s="221" t="s">
        <v>146</v>
      </c>
      <c r="G51" s="191"/>
      <c r="H51" s="194"/>
      <c r="I51" s="188"/>
      <c r="J51" s="189"/>
      <c r="K51" s="220" t="s">
        <v>143</v>
      </c>
      <c r="L51" s="220"/>
      <c r="M51" s="220"/>
      <c r="N51" s="221" t="s">
        <v>144</v>
      </c>
      <c r="O51" s="221" t="s">
        <v>145</v>
      </c>
      <c r="P51" s="221" t="s">
        <v>146</v>
      </c>
      <c r="Q51" s="191"/>
      <c r="R51" s="194"/>
    </row>
    <row r="52" customFormat="false" ht="17" hidden="false" customHeight="true" outlineLevel="0" collapsed="false">
      <c r="A52" s="222" t="str">
        <f aca="false">A41</f>
        <v/>
      </c>
      <c r="B52" s="222"/>
      <c r="C52" s="222"/>
      <c r="D52" s="219"/>
      <c r="E52" s="219"/>
      <c r="F52" s="219"/>
      <c r="G52" s="191"/>
      <c r="H52" s="194"/>
      <c r="I52" s="188"/>
      <c r="J52" s="189"/>
      <c r="K52" s="222"/>
      <c r="L52" s="222"/>
      <c r="M52" s="222"/>
      <c r="N52" s="219"/>
      <c r="O52" s="219"/>
      <c r="P52" s="219"/>
      <c r="Q52" s="191"/>
      <c r="R52" s="194"/>
    </row>
    <row r="53" customFormat="false" ht="17" hidden="false" customHeight="true" outlineLevel="0" collapsed="false">
      <c r="A53" s="222"/>
      <c r="B53" s="222"/>
      <c r="C53" s="222"/>
      <c r="D53" s="213"/>
      <c r="E53" s="213"/>
      <c r="F53" s="213"/>
      <c r="G53" s="191"/>
      <c r="H53" s="194"/>
      <c r="I53" s="188"/>
      <c r="J53" s="189"/>
      <c r="K53" s="222"/>
      <c r="L53" s="222"/>
      <c r="M53" s="222"/>
      <c r="N53" s="213"/>
      <c r="O53" s="213"/>
      <c r="P53" s="213"/>
      <c r="Q53" s="191"/>
      <c r="R53" s="194"/>
    </row>
    <row r="54" customFormat="false" ht="17" hidden="false" customHeight="true" outlineLevel="0" collapsed="false">
      <c r="A54" s="223" t="str">
        <f aca="false">A46</f>
        <v/>
      </c>
      <c r="B54" s="223"/>
      <c r="C54" s="223"/>
      <c r="D54" s="219"/>
      <c r="E54" s="219"/>
      <c r="F54" s="219"/>
      <c r="G54" s="191"/>
      <c r="H54" s="194"/>
      <c r="I54" s="188"/>
      <c r="J54" s="189"/>
      <c r="K54" s="223"/>
      <c r="L54" s="223"/>
      <c r="M54" s="223"/>
      <c r="N54" s="219"/>
      <c r="O54" s="219"/>
      <c r="P54" s="219"/>
      <c r="Q54" s="191"/>
      <c r="R54" s="194"/>
    </row>
    <row r="55" customFormat="false" ht="17" hidden="false" customHeight="true" outlineLevel="0" collapsed="false">
      <c r="A55" s="223"/>
      <c r="B55" s="223"/>
      <c r="C55" s="223"/>
      <c r="D55" s="213"/>
      <c r="E55" s="213"/>
      <c r="F55" s="213"/>
      <c r="G55" s="191"/>
      <c r="H55" s="194"/>
      <c r="I55" s="188"/>
      <c r="J55" s="189"/>
      <c r="K55" s="223"/>
      <c r="L55" s="223"/>
      <c r="M55" s="223"/>
      <c r="N55" s="213"/>
      <c r="O55" s="213"/>
      <c r="P55" s="213"/>
      <c r="Q55" s="191"/>
      <c r="R55" s="194"/>
    </row>
    <row r="56" customFormat="false" ht="17" hidden="false" customHeight="true" outlineLevel="0" collapsed="false">
      <c r="A56" s="224" t="s">
        <v>147</v>
      </c>
      <c r="B56" s="191"/>
      <c r="C56" s="191"/>
      <c r="D56" s="191"/>
      <c r="E56" s="191"/>
      <c r="F56" s="191"/>
      <c r="G56" s="191"/>
      <c r="H56" s="194"/>
      <c r="I56" s="188"/>
      <c r="J56" s="189"/>
      <c r="K56" s="224" t="s">
        <v>147</v>
      </c>
      <c r="L56" s="191"/>
      <c r="M56" s="191"/>
      <c r="N56" s="191"/>
      <c r="O56" s="191"/>
      <c r="P56" s="191"/>
      <c r="Q56" s="191"/>
      <c r="R56" s="194"/>
    </row>
    <row r="57" customFormat="false" ht="17" hidden="false" customHeight="true" outlineLevel="0" collapsed="false">
      <c r="A57" s="190"/>
      <c r="B57" s="191"/>
      <c r="C57" s="191"/>
      <c r="D57" s="191"/>
      <c r="E57" s="191"/>
      <c r="F57" s="191"/>
      <c r="G57" s="191"/>
      <c r="H57" s="194"/>
      <c r="I57" s="188"/>
      <c r="J57" s="189"/>
      <c r="K57" s="190"/>
      <c r="L57" s="191"/>
      <c r="M57" s="191"/>
      <c r="N57" s="191"/>
      <c r="O57" s="191"/>
      <c r="P57" s="191"/>
      <c r="Q57" s="191"/>
      <c r="R57" s="194"/>
    </row>
    <row r="58" customFormat="false" ht="17" hidden="false" customHeight="true" outlineLevel="0" collapsed="false">
      <c r="A58" s="225" t="s">
        <v>148</v>
      </c>
      <c r="B58" s="226"/>
      <c r="C58" s="226"/>
      <c r="D58" s="226"/>
      <c r="E58" s="226"/>
      <c r="F58" s="226"/>
      <c r="G58" s="226"/>
      <c r="H58" s="227"/>
      <c r="I58" s="188"/>
      <c r="J58" s="189"/>
      <c r="K58" s="225" t="s">
        <v>148</v>
      </c>
      <c r="L58" s="226"/>
      <c r="M58" s="226"/>
      <c r="N58" s="226"/>
      <c r="O58" s="226"/>
      <c r="P58" s="226"/>
      <c r="Q58" s="226"/>
      <c r="R58" s="227"/>
    </row>
  </sheetData>
  <mergeCells count="40">
    <mergeCell ref="A1:H1"/>
    <mergeCell ref="K1:R1"/>
    <mergeCell ref="B3:G3"/>
    <mergeCell ref="L3:Q3"/>
    <mergeCell ref="D7:H7"/>
    <mergeCell ref="N7:R7"/>
    <mergeCell ref="A8:C8"/>
    <mergeCell ref="K8:M8"/>
    <mergeCell ref="D9:H9"/>
    <mergeCell ref="N9:R9"/>
    <mergeCell ref="A11:C11"/>
    <mergeCell ref="K11:M11"/>
    <mergeCell ref="A16:C16"/>
    <mergeCell ref="K16:M16"/>
    <mergeCell ref="A21:C21"/>
    <mergeCell ref="K21:M21"/>
    <mergeCell ref="A22:C23"/>
    <mergeCell ref="K22:M23"/>
    <mergeCell ref="A24:C25"/>
    <mergeCell ref="K24:M25"/>
    <mergeCell ref="A31:H31"/>
    <mergeCell ref="K31:R31"/>
    <mergeCell ref="B33:G33"/>
    <mergeCell ref="L33:Q33"/>
    <mergeCell ref="D37:H37"/>
    <mergeCell ref="N37:R37"/>
    <mergeCell ref="A38:C38"/>
    <mergeCell ref="K38:M38"/>
    <mergeCell ref="D39:H39"/>
    <mergeCell ref="N39:R39"/>
    <mergeCell ref="A41:C41"/>
    <mergeCell ref="K41:M41"/>
    <mergeCell ref="A46:C46"/>
    <mergeCell ref="K46:M46"/>
    <mergeCell ref="A51:C51"/>
    <mergeCell ref="K51:M51"/>
    <mergeCell ref="A52:C53"/>
    <mergeCell ref="K52:M53"/>
    <mergeCell ref="A54:C55"/>
    <mergeCell ref="K54:M55"/>
  </mergeCells>
  <printOptions headings="false" gridLines="false" gridLinesSet="true" horizontalCentered="false" verticalCentered="false"/>
  <pageMargins left="0.39375" right="0.39375" top="0.39375" bottom="0.393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U58"/>
  <sheetViews>
    <sheetView showFormulas="false" showGridLines="true" showRowColHeaders="true" showZeros="true" rightToLeft="false" tabSelected="false" showOutlineSymbols="true" defaultGridColor="true" view="normal" topLeftCell="A19" colorId="64" zoomScale="100" zoomScaleNormal="100" zoomScalePageLayoutView="100" workbookViewId="0">
      <selection pane="topLeft" activeCell="C35" activeCellId="0" sqref="C35"/>
    </sheetView>
  </sheetViews>
  <sheetFormatPr defaultColWidth="11.53515625" defaultRowHeight="12.8" zeroHeight="false" outlineLevelRow="0" outlineLevelCol="0"/>
  <cols>
    <col collapsed="false" customWidth="true" hidden="false" outlineLevel="0" max="1" min="1" style="1" width="7.65"/>
    <col collapsed="false" customWidth="true" hidden="false" outlineLevel="0" max="8" min="2" style="1" width="7.66"/>
    <col collapsed="false" customWidth="true" hidden="false" outlineLevel="0" max="10" min="9" style="1" width="2.55"/>
    <col collapsed="false" customWidth="true" hidden="false" outlineLevel="0" max="18" min="11" style="1" width="7.66"/>
  </cols>
  <sheetData>
    <row r="1" customFormat="false" ht="28.35" hidden="false" customHeight="true" outlineLevel="0" collapsed="false">
      <c r="A1" s="187" t="str">
        <f aca="false">Engagés!$A$4</f>
        <v>TYPE COMPETITION</v>
      </c>
      <c r="B1" s="187"/>
      <c r="C1" s="187"/>
      <c r="D1" s="187"/>
      <c r="E1" s="187"/>
      <c r="F1" s="187"/>
      <c r="G1" s="187"/>
      <c r="H1" s="187"/>
      <c r="I1" s="188"/>
      <c r="J1" s="189"/>
      <c r="K1" s="187" t="str">
        <f aca="false">Engagés!$A$4</f>
        <v>TYPE COMPETITION</v>
      </c>
      <c r="L1" s="187"/>
      <c r="M1" s="187"/>
      <c r="N1" s="187"/>
      <c r="O1" s="187"/>
      <c r="P1" s="187"/>
      <c r="Q1" s="187"/>
      <c r="R1" s="187"/>
    </row>
    <row r="2" customFormat="false" ht="17" hidden="false" customHeight="true" outlineLevel="0" collapsed="false">
      <c r="A2" s="190"/>
      <c r="B2" s="191"/>
      <c r="C2" s="191"/>
      <c r="D2" s="192" t="s">
        <v>138</v>
      </c>
      <c r="E2" s="193"/>
      <c r="F2" s="191"/>
      <c r="G2" s="191"/>
      <c r="H2" s="194"/>
      <c r="I2" s="188"/>
      <c r="J2" s="189"/>
      <c r="K2" s="190"/>
      <c r="L2" s="191"/>
      <c r="M2" s="191"/>
      <c r="N2" s="192" t="s">
        <v>138</v>
      </c>
      <c r="O2" s="193"/>
      <c r="P2" s="191"/>
      <c r="Q2" s="191"/>
      <c r="R2" s="194"/>
    </row>
    <row r="3" customFormat="false" ht="28.35" hidden="false" customHeight="true" outlineLevel="0" collapsed="false">
      <c r="A3" s="195"/>
      <c r="B3" s="196" t="str">
        <f aca="false">Engagés!$A$7</f>
        <v>DATE</v>
      </c>
      <c r="C3" s="196"/>
      <c r="D3" s="196"/>
      <c r="E3" s="196"/>
      <c r="F3" s="196"/>
      <c r="G3" s="196"/>
      <c r="H3" s="194"/>
      <c r="I3" s="188"/>
      <c r="J3" s="189"/>
      <c r="K3" s="195"/>
      <c r="L3" s="196" t="str">
        <f aca="false">Engagés!$A$7</f>
        <v>DATE</v>
      </c>
      <c r="M3" s="196"/>
      <c r="N3" s="196"/>
      <c r="O3" s="196"/>
      <c r="P3" s="196"/>
      <c r="Q3" s="196"/>
      <c r="R3" s="194"/>
    </row>
    <row r="4" customFormat="false" ht="17" hidden="false" customHeight="true" outlineLevel="0" collapsed="false">
      <c r="A4" s="197"/>
      <c r="B4" s="198"/>
      <c r="C4" s="198"/>
      <c r="D4" s="198"/>
      <c r="E4" s="191"/>
      <c r="F4" s="191"/>
      <c r="G4" s="191"/>
      <c r="H4" s="194"/>
      <c r="I4" s="188"/>
      <c r="J4" s="189"/>
      <c r="K4" s="197"/>
      <c r="L4" s="198"/>
      <c r="M4" s="198"/>
      <c r="N4" s="198"/>
      <c r="O4" s="191"/>
      <c r="P4" s="191"/>
      <c r="Q4" s="191"/>
      <c r="R4" s="194"/>
    </row>
    <row r="5" customFormat="false" ht="17" hidden="false" customHeight="true" outlineLevel="0" collapsed="false">
      <c r="A5" s="190"/>
      <c r="B5" s="191" t="s">
        <v>45</v>
      </c>
      <c r="C5" s="199" t="s">
        <v>53</v>
      </c>
      <c r="E5" s="191" t="s">
        <v>60</v>
      </c>
      <c r="F5" s="191"/>
      <c r="G5" s="191"/>
      <c r="H5" s="194"/>
      <c r="I5" s="188"/>
      <c r="J5" s="189"/>
      <c r="K5" s="190"/>
      <c r="L5" s="191" t="s">
        <v>45</v>
      </c>
      <c r="M5" s="199" t="str">
        <f aca="false">C5</f>
        <v>D</v>
      </c>
      <c r="O5" s="191" t="s">
        <v>60</v>
      </c>
      <c r="P5" s="191"/>
      <c r="Q5" s="191"/>
      <c r="R5" s="194"/>
    </row>
    <row r="6" customFormat="false" ht="17" hidden="false" customHeight="true" outlineLevel="0" collapsed="false">
      <c r="A6" s="200" t="s">
        <v>139</v>
      </c>
      <c r="B6" s="201"/>
      <c r="C6" s="201"/>
      <c r="D6" s="201"/>
      <c r="E6" s="201"/>
      <c r="F6" s="201"/>
      <c r="G6" s="201"/>
      <c r="H6" s="202"/>
      <c r="I6" s="188"/>
      <c r="J6" s="189"/>
      <c r="K6" s="200" t="s">
        <v>139</v>
      </c>
      <c r="L6" s="201"/>
      <c r="M6" s="201"/>
      <c r="N6" s="201"/>
      <c r="O6" s="201"/>
      <c r="P6" s="201"/>
      <c r="Q6" s="201"/>
      <c r="R6" s="202"/>
    </row>
    <row r="7" customFormat="false" ht="17" hidden="false" customHeight="true" outlineLevel="0" collapsed="false">
      <c r="A7" s="190"/>
      <c r="B7" s="191"/>
      <c r="C7" s="191"/>
      <c r="D7" s="203" t="s">
        <v>66</v>
      </c>
      <c r="E7" s="203"/>
      <c r="F7" s="203"/>
      <c r="G7" s="203"/>
      <c r="H7" s="203"/>
      <c r="I7" s="188"/>
      <c r="J7" s="189"/>
      <c r="K7" s="190"/>
      <c r="L7" s="191"/>
      <c r="M7" s="191"/>
      <c r="N7" s="203" t="s">
        <v>66</v>
      </c>
      <c r="O7" s="203"/>
      <c r="P7" s="203"/>
      <c r="Q7" s="203"/>
      <c r="R7" s="203"/>
    </row>
    <row r="8" customFormat="false" ht="17" hidden="false" customHeight="true" outlineLevel="0" collapsed="false">
      <c r="A8" s="204" t="s">
        <v>140</v>
      </c>
      <c r="B8" s="204"/>
      <c r="C8" s="204"/>
      <c r="D8" s="205" t="n">
        <v>1</v>
      </c>
      <c r="E8" s="205" t="n">
        <v>2</v>
      </c>
      <c r="F8" s="205" t="n">
        <v>3</v>
      </c>
      <c r="G8" s="205" t="n">
        <v>4</v>
      </c>
      <c r="H8" s="205" t="n">
        <v>5</v>
      </c>
      <c r="I8" s="188"/>
      <c r="J8" s="189"/>
      <c r="K8" s="204" t="s">
        <v>140</v>
      </c>
      <c r="L8" s="204"/>
      <c r="M8" s="204"/>
      <c r="N8" s="205" t="n">
        <v>1</v>
      </c>
      <c r="O8" s="205" t="n">
        <v>2</v>
      </c>
      <c r="P8" s="205" t="n">
        <v>3</v>
      </c>
      <c r="Q8" s="205" t="n">
        <v>4</v>
      </c>
      <c r="R8" s="205" t="n">
        <v>5</v>
      </c>
    </row>
    <row r="9" customFormat="false" ht="17" hidden="false" customHeight="true" outlineLevel="0" collapsed="false">
      <c r="A9" s="204"/>
      <c r="B9" s="206"/>
      <c r="C9" s="206"/>
      <c r="D9" s="207" t="s">
        <v>141</v>
      </c>
      <c r="E9" s="207"/>
      <c r="F9" s="207"/>
      <c r="G9" s="207"/>
      <c r="H9" s="207"/>
      <c r="I9" s="188"/>
      <c r="J9" s="189"/>
      <c r="K9" s="204"/>
      <c r="L9" s="206"/>
      <c r="M9" s="206"/>
      <c r="N9" s="207" t="s">
        <v>141</v>
      </c>
      <c r="O9" s="207"/>
      <c r="P9" s="207"/>
      <c r="Q9" s="207"/>
      <c r="R9" s="207"/>
    </row>
    <row r="10" customFormat="false" ht="17" hidden="false" customHeight="true" outlineLevel="0" collapsed="false">
      <c r="A10" s="208" t="n">
        <v>1</v>
      </c>
      <c r="B10" s="209" t="str">
        <f aca="true">IF(ISERROR(MATCH($C$5&amp;A10,Engagés!$J$16:$J$39,0)),"",INDIRECT(ADDRESS(MATCH($C$5&amp;A10,Engagés!$J$1:$J$39,0),1,1,1,"Engagés")))</f>
        <v/>
      </c>
      <c r="C10" s="191"/>
      <c r="D10" s="210"/>
      <c r="E10" s="210"/>
      <c r="F10" s="210"/>
      <c r="G10" s="210"/>
      <c r="H10" s="210"/>
      <c r="I10" s="188"/>
      <c r="J10" s="189"/>
      <c r="K10" s="208" t="n">
        <v>2</v>
      </c>
      <c r="L10" s="209" t="str">
        <f aca="true">IF(ISERROR(MATCH($M$5&amp;K10,Engagés!$J$16:$J$39,0)),"",INDIRECT(ADDRESS(MATCH($M$5&amp;K10,Engagés!$J$1:$J$39,0),1,1,1,"Engagés")))</f>
        <v/>
      </c>
      <c r="M10" s="191"/>
      <c r="N10" s="210"/>
      <c r="O10" s="210"/>
      <c r="P10" s="210"/>
      <c r="Q10" s="210"/>
      <c r="R10" s="210"/>
    </row>
    <row r="11" customFormat="false" ht="17" hidden="false" customHeight="true" outlineLevel="0" collapsed="false">
      <c r="A11" s="211" t="str">
        <f aca="false">IF(B10="","",VLOOKUP(B10,Engagés!$A$16:$F$39,2,0))</f>
        <v/>
      </c>
      <c r="B11" s="211"/>
      <c r="C11" s="211"/>
      <c r="D11" s="210"/>
      <c r="E11" s="210"/>
      <c r="F11" s="210"/>
      <c r="G11" s="210"/>
      <c r="H11" s="210"/>
      <c r="I11" s="188"/>
      <c r="J11" s="189"/>
      <c r="K11" s="211" t="str">
        <f aca="false">IF(L10="","",VLOOKUP(L10,Engagés!$A$16:$F$39,2,0))</f>
        <v/>
      </c>
      <c r="L11" s="211"/>
      <c r="M11" s="211"/>
      <c r="N11" s="210"/>
      <c r="O11" s="210"/>
      <c r="P11" s="210"/>
      <c r="Q11" s="210"/>
      <c r="R11" s="210"/>
    </row>
    <row r="12" customFormat="false" ht="17" hidden="false" customHeight="true" outlineLevel="0" collapsed="false">
      <c r="A12" s="190"/>
      <c r="B12" s="191"/>
      <c r="C12" s="212" t="str">
        <f aca="false">IF(B10="","",VLOOKUP(B10,Engagés!$A$16:$F$39,3,0))</f>
        <v/>
      </c>
      <c r="D12" s="213"/>
      <c r="E12" s="213"/>
      <c r="F12" s="213"/>
      <c r="G12" s="213"/>
      <c r="H12" s="213"/>
      <c r="I12" s="188"/>
      <c r="J12" s="189"/>
      <c r="K12" s="190"/>
      <c r="L12" s="191"/>
      <c r="M12" s="212" t="str">
        <f aca="false">IF(L10="","",VLOOKUP(L10,Engagés!$A$16:$F$39,3,0))</f>
        <v/>
      </c>
      <c r="N12" s="213"/>
      <c r="O12" s="213"/>
      <c r="P12" s="213"/>
      <c r="Q12" s="213"/>
      <c r="R12" s="213"/>
    </row>
    <row r="13" customFormat="false" ht="17" hidden="false" customHeight="true" outlineLevel="0" collapsed="false">
      <c r="A13" s="214" t="str">
        <f aca="false">IF(B10="","",VLOOKUP(B10,Engagés!$A$16:$F$39,4,0))</f>
        <v/>
      </c>
      <c r="B13" s="191"/>
      <c r="C13" s="191"/>
      <c r="D13" s="215"/>
      <c r="E13" s="215"/>
      <c r="F13" s="215"/>
      <c r="G13" s="215"/>
      <c r="H13" s="215"/>
      <c r="I13" s="188"/>
      <c r="J13" s="189"/>
      <c r="K13" s="214" t="str">
        <f aca="false">IF(L10="","",VLOOKUP(L10,Engagés!$A$16:$F$39,4,0))</f>
        <v/>
      </c>
      <c r="L13" s="191"/>
      <c r="M13" s="191"/>
      <c r="N13" s="215"/>
      <c r="O13" s="215"/>
      <c r="P13" s="215"/>
      <c r="Q13" s="215"/>
      <c r="R13" s="215"/>
    </row>
    <row r="14" customFormat="false" ht="17" hidden="false" customHeight="true" outlineLevel="0" collapsed="false">
      <c r="A14" s="190"/>
      <c r="B14" s="216" t="s">
        <v>142</v>
      </c>
      <c r="C14" s="191"/>
      <c r="D14" s="217"/>
      <c r="E14" s="217"/>
      <c r="F14" s="217"/>
      <c r="G14" s="217"/>
      <c r="H14" s="217"/>
      <c r="I14" s="188"/>
      <c r="J14" s="189"/>
      <c r="K14" s="190"/>
      <c r="L14" s="216" t="s">
        <v>142</v>
      </c>
      <c r="M14" s="191"/>
      <c r="N14" s="217"/>
      <c r="O14" s="217"/>
      <c r="P14" s="217"/>
      <c r="Q14" s="217"/>
      <c r="R14" s="217"/>
    </row>
    <row r="15" customFormat="false" ht="17" hidden="false" customHeight="true" outlineLevel="0" collapsed="false">
      <c r="A15" s="208" t="n">
        <v>3</v>
      </c>
      <c r="B15" s="218" t="str">
        <f aca="true">IF(ISERROR(MATCH($C$5&amp;A15,Engagés!$J$16:$J$39,0)),"",INDIRECT(ADDRESS(MATCH($C$5&amp;A15,Engagés!$J$1:$J$39,0),1,1,1,"Engagés")))</f>
        <v/>
      </c>
      <c r="C15" s="191"/>
      <c r="D15" s="219"/>
      <c r="E15" s="219"/>
      <c r="F15" s="219"/>
      <c r="G15" s="219"/>
      <c r="H15" s="219"/>
      <c r="I15" s="188"/>
      <c r="J15" s="189"/>
      <c r="K15" s="208" t="n">
        <v>3</v>
      </c>
      <c r="L15" s="218" t="str">
        <f aca="true">IF(ISERROR(MATCH($M$5&amp;K15,Engagés!$J$16:$J$39,0)),"",INDIRECT(ADDRESS(MATCH($M$5&amp;K15,Engagés!$J$1:$J$39,0),1,1,1,"Engagés")))</f>
        <v/>
      </c>
      <c r="M15" s="191"/>
      <c r="N15" s="219"/>
      <c r="O15" s="219"/>
      <c r="P15" s="219"/>
      <c r="Q15" s="219"/>
      <c r="R15" s="219"/>
    </row>
    <row r="16" customFormat="false" ht="17" hidden="false" customHeight="true" outlineLevel="0" collapsed="false">
      <c r="A16" s="211" t="str">
        <f aca="false">IF(B15="","",VLOOKUP(B15,Engagés!$A$16:$F$39,2,0))</f>
        <v/>
      </c>
      <c r="B16" s="211"/>
      <c r="C16" s="211"/>
      <c r="D16" s="210"/>
      <c r="E16" s="210"/>
      <c r="F16" s="210"/>
      <c r="G16" s="210"/>
      <c r="H16" s="210"/>
      <c r="I16" s="188"/>
      <c r="J16" s="189"/>
      <c r="K16" s="211" t="str">
        <f aca="false">IF(L15="","",VLOOKUP(L15,Engagés!$A$16:$F$39,2,0))</f>
        <v/>
      </c>
      <c r="L16" s="211"/>
      <c r="M16" s="211"/>
      <c r="N16" s="210"/>
      <c r="O16" s="210"/>
      <c r="P16" s="210"/>
      <c r="Q16" s="210"/>
      <c r="R16" s="210"/>
    </row>
    <row r="17" customFormat="false" ht="17" hidden="false" customHeight="true" outlineLevel="0" collapsed="false">
      <c r="A17" s="190"/>
      <c r="B17" s="191"/>
      <c r="C17" s="212" t="str">
        <f aca="false">IF(B15="","",VLOOKUP(B15,Engagés!$A$16:$F$39,3,0))</f>
        <v/>
      </c>
      <c r="D17" s="213"/>
      <c r="E17" s="213"/>
      <c r="F17" s="213"/>
      <c r="G17" s="213"/>
      <c r="H17" s="213"/>
      <c r="I17" s="188"/>
      <c r="J17" s="189"/>
      <c r="K17" s="190"/>
      <c r="L17" s="191"/>
      <c r="M17" s="212" t="str">
        <f aca="false">IF(L15="","",VLOOKUP(L15,Engagés!$A$16:$F$39,3,0))</f>
        <v/>
      </c>
      <c r="N17" s="213"/>
      <c r="O17" s="213"/>
      <c r="P17" s="213"/>
      <c r="Q17" s="213"/>
      <c r="R17" s="213"/>
    </row>
    <row r="18" customFormat="false" ht="17" hidden="false" customHeight="true" outlineLevel="0" collapsed="false">
      <c r="A18" s="214" t="str">
        <f aca="false">IF(B15="","",VLOOKUP(B15,Engagés!$A$16:$F$39,4,0))</f>
        <v/>
      </c>
      <c r="B18" s="191"/>
      <c r="C18" s="191"/>
      <c r="D18" s="215"/>
      <c r="E18" s="215"/>
      <c r="F18" s="215"/>
      <c r="G18" s="215"/>
      <c r="H18" s="215"/>
      <c r="I18" s="188"/>
      <c r="J18" s="189"/>
      <c r="K18" s="214" t="str">
        <f aca="false">IF(L15="","",VLOOKUP(L15,Engagés!$A$16:$F$39,4,0))</f>
        <v/>
      </c>
      <c r="L18" s="191"/>
      <c r="M18" s="191"/>
      <c r="N18" s="215"/>
      <c r="O18" s="215"/>
      <c r="P18" s="215"/>
      <c r="Q18" s="215"/>
      <c r="R18" s="215"/>
    </row>
    <row r="19" customFormat="false" ht="17" hidden="false" customHeight="true" outlineLevel="0" collapsed="false">
      <c r="A19" s="190"/>
      <c r="B19" s="191"/>
      <c r="C19" s="191"/>
      <c r="D19" s="217"/>
      <c r="E19" s="217"/>
      <c r="F19" s="217"/>
      <c r="G19" s="217"/>
      <c r="H19" s="217"/>
      <c r="I19" s="188"/>
      <c r="J19" s="189"/>
      <c r="K19" s="190"/>
      <c r="L19" s="191"/>
      <c r="M19" s="191"/>
      <c r="N19" s="217"/>
      <c r="O19" s="217"/>
      <c r="P19" s="217"/>
      <c r="Q19" s="217"/>
      <c r="R19" s="217"/>
    </row>
    <row r="20" customFormat="false" ht="17" hidden="false" customHeight="true" outlineLevel="0" collapsed="false">
      <c r="A20" s="190"/>
      <c r="B20" s="191"/>
      <c r="C20" s="191"/>
      <c r="D20" s="191"/>
      <c r="E20" s="191"/>
      <c r="F20" s="191"/>
      <c r="G20" s="191"/>
      <c r="H20" s="194"/>
      <c r="I20" s="188"/>
      <c r="J20" s="189"/>
      <c r="K20" s="190"/>
      <c r="L20" s="191"/>
      <c r="M20" s="191"/>
      <c r="N20" s="191"/>
      <c r="O20" s="191"/>
      <c r="P20" s="191"/>
      <c r="Q20" s="191"/>
      <c r="R20" s="194"/>
    </row>
    <row r="21" customFormat="false" ht="17" hidden="false" customHeight="true" outlineLevel="0" collapsed="false">
      <c r="A21" s="220" t="s">
        <v>143</v>
      </c>
      <c r="B21" s="220"/>
      <c r="C21" s="220"/>
      <c r="D21" s="221" t="s">
        <v>144</v>
      </c>
      <c r="E21" s="221" t="s">
        <v>145</v>
      </c>
      <c r="F21" s="221" t="s">
        <v>146</v>
      </c>
      <c r="G21" s="191"/>
      <c r="H21" s="194"/>
      <c r="I21" s="188"/>
      <c r="J21" s="189"/>
      <c r="K21" s="220" t="s">
        <v>143</v>
      </c>
      <c r="L21" s="220"/>
      <c r="M21" s="220"/>
      <c r="N21" s="221" t="s">
        <v>144</v>
      </c>
      <c r="O21" s="221" t="s">
        <v>145</v>
      </c>
      <c r="P21" s="221" t="s">
        <v>146</v>
      </c>
      <c r="Q21" s="191"/>
      <c r="R21" s="194"/>
    </row>
    <row r="22" customFormat="false" ht="17" hidden="false" customHeight="true" outlineLevel="0" collapsed="false">
      <c r="A22" s="222" t="str">
        <f aca="false">A11</f>
        <v/>
      </c>
      <c r="B22" s="222"/>
      <c r="C22" s="222"/>
      <c r="D22" s="219"/>
      <c r="E22" s="219"/>
      <c r="F22" s="219"/>
      <c r="G22" s="191"/>
      <c r="H22" s="194"/>
      <c r="I22" s="188"/>
      <c r="J22" s="189"/>
      <c r="K22" s="222" t="str">
        <f aca="false">K11</f>
        <v/>
      </c>
      <c r="L22" s="222"/>
      <c r="M22" s="222"/>
      <c r="N22" s="219"/>
      <c r="O22" s="219"/>
      <c r="P22" s="219"/>
      <c r="Q22" s="191"/>
      <c r="R22" s="194"/>
    </row>
    <row r="23" customFormat="false" ht="17" hidden="false" customHeight="true" outlineLevel="0" collapsed="false">
      <c r="A23" s="222"/>
      <c r="B23" s="222"/>
      <c r="C23" s="222"/>
      <c r="D23" s="213"/>
      <c r="E23" s="213"/>
      <c r="F23" s="213"/>
      <c r="G23" s="191"/>
      <c r="H23" s="194"/>
      <c r="I23" s="188"/>
      <c r="J23" s="189"/>
      <c r="K23" s="222"/>
      <c r="L23" s="222"/>
      <c r="M23" s="222"/>
      <c r="N23" s="213"/>
      <c r="O23" s="213"/>
      <c r="P23" s="213"/>
      <c r="Q23" s="191"/>
      <c r="R23" s="194"/>
    </row>
    <row r="24" customFormat="false" ht="17" hidden="false" customHeight="true" outlineLevel="0" collapsed="false">
      <c r="A24" s="223" t="str">
        <f aca="false">A16</f>
        <v/>
      </c>
      <c r="B24" s="223"/>
      <c r="C24" s="223"/>
      <c r="D24" s="219"/>
      <c r="E24" s="219"/>
      <c r="F24" s="219"/>
      <c r="G24" s="191"/>
      <c r="H24" s="194"/>
      <c r="I24" s="188"/>
      <c r="J24" s="189"/>
      <c r="K24" s="223" t="str">
        <f aca="false">K16</f>
        <v/>
      </c>
      <c r="L24" s="223"/>
      <c r="M24" s="223"/>
      <c r="N24" s="219"/>
      <c r="O24" s="219"/>
      <c r="P24" s="219"/>
      <c r="Q24" s="191"/>
      <c r="R24" s="194"/>
    </row>
    <row r="25" customFormat="false" ht="17" hidden="false" customHeight="true" outlineLevel="0" collapsed="false">
      <c r="A25" s="223"/>
      <c r="B25" s="223"/>
      <c r="C25" s="223"/>
      <c r="D25" s="213"/>
      <c r="E25" s="213"/>
      <c r="F25" s="213"/>
      <c r="G25" s="191"/>
      <c r="H25" s="194"/>
      <c r="I25" s="188"/>
      <c r="J25" s="189"/>
      <c r="K25" s="223"/>
      <c r="L25" s="223"/>
      <c r="M25" s="223"/>
      <c r="N25" s="213"/>
      <c r="O25" s="213"/>
      <c r="P25" s="213"/>
      <c r="Q25" s="191"/>
      <c r="R25" s="194"/>
    </row>
    <row r="26" customFormat="false" ht="17" hidden="false" customHeight="true" outlineLevel="0" collapsed="false">
      <c r="A26" s="224" t="s">
        <v>147</v>
      </c>
      <c r="B26" s="191"/>
      <c r="C26" s="191"/>
      <c r="D26" s="191"/>
      <c r="E26" s="191"/>
      <c r="F26" s="191"/>
      <c r="G26" s="191"/>
      <c r="H26" s="194"/>
      <c r="I26" s="188"/>
      <c r="J26" s="189"/>
      <c r="K26" s="224" t="s">
        <v>147</v>
      </c>
      <c r="L26" s="191"/>
      <c r="M26" s="191"/>
      <c r="N26" s="191"/>
      <c r="O26" s="191"/>
      <c r="P26" s="191"/>
      <c r="Q26" s="191"/>
      <c r="R26" s="194"/>
    </row>
    <row r="27" customFormat="false" ht="17" hidden="false" customHeight="true" outlineLevel="0" collapsed="false">
      <c r="A27" s="190"/>
      <c r="B27" s="191"/>
      <c r="C27" s="191"/>
      <c r="D27" s="191"/>
      <c r="E27" s="191"/>
      <c r="F27" s="191"/>
      <c r="G27" s="191"/>
      <c r="H27" s="194"/>
      <c r="I27" s="188"/>
      <c r="J27" s="189"/>
      <c r="K27" s="190"/>
      <c r="L27" s="191"/>
      <c r="M27" s="191"/>
      <c r="N27" s="191"/>
      <c r="O27" s="191"/>
      <c r="P27" s="191"/>
      <c r="Q27" s="191"/>
      <c r="R27" s="194"/>
    </row>
    <row r="28" customFormat="false" ht="17" hidden="false" customHeight="true" outlineLevel="0" collapsed="false">
      <c r="A28" s="225" t="s">
        <v>148</v>
      </c>
      <c r="B28" s="226"/>
      <c r="C28" s="226"/>
      <c r="D28" s="226"/>
      <c r="E28" s="226"/>
      <c r="F28" s="226"/>
      <c r="G28" s="226"/>
      <c r="H28" s="227"/>
      <c r="I28" s="188"/>
      <c r="J28" s="189"/>
      <c r="K28" s="225" t="s">
        <v>148</v>
      </c>
      <c r="L28" s="226"/>
      <c r="M28" s="226"/>
      <c r="N28" s="226"/>
      <c r="O28" s="226"/>
      <c r="P28" s="226"/>
      <c r="Q28" s="226"/>
      <c r="R28" s="227"/>
    </row>
    <row r="29" customFormat="false" ht="14.15" hidden="false" customHeight="true" outlineLevel="0" collapsed="false">
      <c r="A29" s="228"/>
      <c r="B29" s="228"/>
      <c r="C29" s="228"/>
      <c r="D29" s="228"/>
      <c r="E29" s="228"/>
      <c r="F29" s="228"/>
      <c r="G29" s="228"/>
      <c r="H29" s="228"/>
      <c r="I29" s="229"/>
      <c r="J29" s="230"/>
      <c r="K29" s="228"/>
      <c r="L29" s="228"/>
      <c r="M29" s="228"/>
      <c r="N29" s="228"/>
      <c r="O29" s="228"/>
      <c r="P29" s="228"/>
      <c r="Q29" s="228"/>
      <c r="R29" s="228"/>
    </row>
    <row r="30" customFormat="false" ht="14.15" hidden="false" customHeight="true" outlineLevel="0" collapsed="false">
      <c r="A30" s="231"/>
      <c r="B30" s="231"/>
      <c r="C30" s="231"/>
      <c r="D30" s="231"/>
      <c r="E30" s="231"/>
      <c r="F30" s="231"/>
      <c r="G30" s="231"/>
      <c r="H30" s="231"/>
      <c r="I30" s="232"/>
      <c r="J30" s="233"/>
      <c r="K30" s="231"/>
      <c r="L30" s="231"/>
      <c r="M30" s="231"/>
      <c r="N30" s="231"/>
      <c r="O30" s="231"/>
      <c r="P30" s="231"/>
      <c r="Q30" s="231"/>
      <c r="R30" s="231"/>
    </row>
    <row r="31" customFormat="false" ht="28.35" hidden="false" customHeight="true" outlineLevel="0" collapsed="false">
      <c r="A31" s="187" t="str">
        <f aca="false">Engagés!$A$4</f>
        <v>TYPE COMPETITION</v>
      </c>
      <c r="B31" s="187"/>
      <c r="C31" s="187"/>
      <c r="D31" s="187"/>
      <c r="E31" s="187"/>
      <c r="F31" s="187"/>
      <c r="G31" s="187"/>
      <c r="H31" s="187"/>
      <c r="I31" s="188"/>
      <c r="J31" s="189"/>
      <c r="K31" s="187" t="str">
        <f aca="false">Engagés!$A$4</f>
        <v>TYPE COMPETITION</v>
      </c>
      <c r="L31" s="187"/>
      <c r="M31" s="187"/>
      <c r="N31" s="187"/>
      <c r="O31" s="187"/>
      <c r="P31" s="187"/>
      <c r="Q31" s="187"/>
      <c r="R31" s="187"/>
      <c r="U31" s="234"/>
    </row>
    <row r="32" customFormat="false" ht="17" hidden="false" customHeight="true" outlineLevel="0" collapsed="false">
      <c r="A32" s="190"/>
      <c r="B32" s="191"/>
      <c r="C32" s="191"/>
      <c r="D32" s="192" t="s">
        <v>138</v>
      </c>
      <c r="E32" s="193"/>
      <c r="F32" s="191"/>
      <c r="G32" s="191"/>
      <c r="H32" s="194"/>
      <c r="I32" s="188"/>
      <c r="J32" s="189"/>
      <c r="K32" s="190"/>
      <c r="L32" s="191"/>
      <c r="M32" s="191"/>
      <c r="N32" s="192" t="s">
        <v>138</v>
      </c>
      <c r="O32" s="193"/>
      <c r="P32" s="191"/>
      <c r="Q32" s="191"/>
      <c r="R32" s="194"/>
    </row>
    <row r="33" customFormat="false" ht="28.35" hidden="false" customHeight="true" outlineLevel="0" collapsed="false">
      <c r="A33" s="195"/>
      <c r="B33" s="196" t="str">
        <f aca="false">Engagés!$A$7</f>
        <v>DATE</v>
      </c>
      <c r="C33" s="196"/>
      <c r="D33" s="196"/>
      <c r="E33" s="196"/>
      <c r="F33" s="196"/>
      <c r="G33" s="196"/>
      <c r="H33" s="194"/>
      <c r="I33" s="188"/>
      <c r="J33" s="189"/>
      <c r="K33" s="195"/>
      <c r="L33" s="196" t="str">
        <f aca="false">Engagés!$A$7</f>
        <v>DATE</v>
      </c>
      <c r="M33" s="196"/>
      <c r="N33" s="196"/>
      <c r="O33" s="196"/>
      <c r="P33" s="196"/>
      <c r="Q33" s="196"/>
      <c r="R33" s="194"/>
    </row>
    <row r="34" customFormat="false" ht="17" hidden="false" customHeight="true" outlineLevel="0" collapsed="false">
      <c r="A34" s="197"/>
      <c r="B34" s="198"/>
      <c r="C34" s="198"/>
      <c r="D34" s="198"/>
      <c r="E34" s="191"/>
      <c r="F34" s="191"/>
      <c r="G34" s="191"/>
      <c r="H34" s="194"/>
      <c r="I34" s="188"/>
      <c r="J34" s="189"/>
      <c r="K34" s="197"/>
      <c r="L34" s="198"/>
      <c r="M34" s="198"/>
      <c r="N34" s="198"/>
      <c r="O34" s="191"/>
      <c r="P34" s="191"/>
      <c r="Q34" s="191"/>
      <c r="R34" s="194"/>
    </row>
    <row r="35" customFormat="false" ht="17" hidden="false" customHeight="true" outlineLevel="0" collapsed="false">
      <c r="A35" s="190"/>
      <c r="B35" s="191" t="s">
        <v>45</v>
      </c>
      <c r="C35" s="199" t="str">
        <f aca="false">C5</f>
        <v>D</v>
      </c>
      <c r="E35" s="191" t="s">
        <v>60</v>
      </c>
      <c r="F35" s="191"/>
      <c r="G35" s="191"/>
      <c r="H35" s="194"/>
      <c r="I35" s="188"/>
      <c r="J35" s="189"/>
      <c r="K35" s="190"/>
      <c r="L35" s="191" t="s">
        <v>45</v>
      </c>
      <c r="M35" s="199"/>
      <c r="O35" s="191" t="s">
        <v>60</v>
      </c>
      <c r="P35" s="191"/>
      <c r="Q35" s="191"/>
      <c r="R35" s="194"/>
    </row>
    <row r="36" customFormat="false" ht="17" hidden="false" customHeight="true" outlineLevel="0" collapsed="false">
      <c r="A36" s="200" t="s">
        <v>139</v>
      </c>
      <c r="B36" s="201"/>
      <c r="C36" s="201"/>
      <c r="D36" s="201"/>
      <c r="E36" s="201"/>
      <c r="F36" s="201"/>
      <c r="G36" s="201"/>
      <c r="H36" s="202"/>
      <c r="I36" s="188"/>
      <c r="J36" s="189"/>
      <c r="K36" s="200" t="s">
        <v>139</v>
      </c>
      <c r="L36" s="201"/>
      <c r="M36" s="201"/>
      <c r="N36" s="201"/>
      <c r="O36" s="201"/>
      <c r="P36" s="201"/>
      <c r="Q36" s="201"/>
      <c r="R36" s="202"/>
    </row>
    <row r="37" customFormat="false" ht="17" hidden="false" customHeight="true" outlineLevel="0" collapsed="false">
      <c r="A37" s="190"/>
      <c r="B37" s="191"/>
      <c r="C37" s="191"/>
      <c r="D37" s="203" t="s">
        <v>66</v>
      </c>
      <c r="E37" s="203"/>
      <c r="F37" s="203"/>
      <c r="G37" s="203"/>
      <c r="H37" s="203"/>
      <c r="I37" s="188"/>
      <c r="J37" s="189"/>
      <c r="K37" s="190"/>
      <c r="L37" s="191"/>
      <c r="M37" s="191"/>
      <c r="N37" s="203" t="s">
        <v>66</v>
      </c>
      <c r="O37" s="203"/>
      <c r="P37" s="203"/>
      <c r="Q37" s="203"/>
      <c r="R37" s="203"/>
    </row>
    <row r="38" customFormat="false" ht="17" hidden="false" customHeight="true" outlineLevel="0" collapsed="false">
      <c r="A38" s="204" t="s">
        <v>140</v>
      </c>
      <c r="B38" s="204"/>
      <c r="C38" s="204"/>
      <c r="D38" s="205" t="n">
        <v>1</v>
      </c>
      <c r="E38" s="205" t="n">
        <v>2</v>
      </c>
      <c r="F38" s="205" t="n">
        <v>3</v>
      </c>
      <c r="G38" s="205" t="n">
        <v>4</v>
      </c>
      <c r="H38" s="205" t="n">
        <v>5</v>
      </c>
      <c r="I38" s="188"/>
      <c r="J38" s="189"/>
      <c r="K38" s="204" t="s">
        <v>140</v>
      </c>
      <c r="L38" s="204"/>
      <c r="M38" s="204"/>
      <c r="N38" s="205" t="n">
        <v>1</v>
      </c>
      <c r="O38" s="205" t="n">
        <v>2</v>
      </c>
      <c r="P38" s="205" t="n">
        <v>3</v>
      </c>
      <c r="Q38" s="205" t="n">
        <v>4</v>
      </c>
      <c r="R38" s="205" t="n">
        <v>5</v>
      </c>
    </row>
    <row r="39" customFormat="false" ht="17" hidden="false" customHeight="true" outlineLevel="0" collapsed="false">
      <c r="A39" s="204"/>
      <c r="B39" s="206"/>
      <c r="C39" s="206"/>
      <c r="D39" s="207" t="s">
        <v>141</v>
      </c>
      <c r="E39" s="207"/>
      <c r="F39" s="207"/>
      <c r="G39" s="207"/>
      <c r="H39" s="207"/>
      <c r="I39" s="188"/>
      <c r="J39" s="189"/>
      <c r="K39" s="204"/>
      <c r="L39" s="206"/>
      <c r="M39" s="206"/>
      <c r="N39" s="207" t="s">
        <v>141</v>
      </c>
      <c r="O39" s="207"/>
      <c r="P39" s="207"/>
      <c r="Q39" s="207"/>
      <c r="R39" s="207"/>
    </row>
    <row r="40" customFormat="false" ht="17" hidden="false" customHeight="true" outlineLevel="0" collapsed="false">
      <c r="A40" s="208" t="n">
        <v>1</v>
      </c>
      <c r="B40" s="209" t="str">
        <f aca="true">IF(ISERROR(MATCH($C$35&amp;A40,Engagés!$J$16:$J$39,0)),"",INDIRECT(ADDRESS(MATCH($C$35&amp;A40,Engagés!$J$1:$J$39,0),1,1,1,"Engagés")))</f>
        <v/>
      </c>
      <c r="C40" s="191"/>
      <c r="D40" s="210"/>
      <c r="E40" s="210"/>
      <c r="F40" s="210"/>
      <c r="G40" s="210"/>
      <c r="H40" s="210"/>
      <c r="I40" s="188"/>
      <c r="J40" s="189"/>
      <c r="K40" s="208"/>
      <c r="L40" s="209"/>
      <c r="M40" s="191"/>
      <c r="N40" s="210"/>
      <c r="O40" s="210"/>
      <c r="P40" s="210"/>
      <c r="Q40" s="210"/>
      <c r="R40" s="210"/>
    </row>
    <row r="41" customFormat="false" ht="17" hidden="false" customHeight="true" outlineLevel="0" collapsed="false">
      <c r="A41" s="211" t="str">
        <f aca="false">IF(B40="","",VLOOKUP(B40,Engagés!$A$16:$F$39,2,0))</f>
        <v/>
      </c>
      <c r="B41" s="211"/>
      <c r="C41" s="211"/>
      <c r="D41" s="210"/>
      <c r="E41" s="210"/>
      <c r="F41" s="210"/>
      <c r="G41" s="210"/>
      <c r="H41" s="210"/>
      <c r="I41" s="188"/>
      <c r="J41" s="189"/>
      <c r="K41" s="211"/>
      <c r="L41" s="211"/>
      <c r="M41" s="211"/>
      <c r="N41" s="210"/>
      <c r="O41" s="210"/>
      <c r="P41" s="210"/>
      <c r="Q41" s="210"/>
      <c r="R41" s="210"/>
    </row>
    <row r="42" customFormat="false" ht="17" hidden="false" customHeight="true" outlineLevel="0" collapsed="false">
      <c r="A42" s="190"/>
      <c r="B42" s="191"/>
      <c r="C42" s="212" t="str">
        <f aca="false">IF(B40="","",VLOOKUP(B40,Engagés!$A$16:$F$39,3,0))</f>
        <v/>
      </c>
      <c r="D42" s="213"/>
      <c r="E42" s="213"/>
      <c r="F42" s="213"/>
      <c r="G42" s="213"/>
      <c r="H42" s="213"/>
      <c r="I42" s="188"/>
      <c r="J42" s="189"/>
      <c r="K42" s="190"/>
      <c r="L42" s="191"/>
      <c r="M42" s="212"/>
      <c r="N42" s="213"/>
      <c r="O42" s="213"/>
      <c r="P42" s="213"/>
      <c r="Q42" s="213"/>
      <c r="R42" s="213"/>
    </row>
    <row r="43" customFormat="false" ht="17" hidden="false" customHeight="true" outlineLevel="0" collapsed="false">
      <c r="A43" s="214" t="str">
        <f aca="false">IF(B40="","",VLOOKUP(B40,Engagés!$A$16:$F$39,4,0))</f>
        <v/>
      </c>
      <c r="B43" s="191"/>
      <c r="C43" s="191"/>
      <c r="D43" s="215"/>
      <c r="E43" s="215"/>
      <c r="F43" s="215"/>
      <c r="G43" s="215"/>
      <c r="H43" s="215"/>
      <c r="I43" s="188"/>
      <c r="J43" s="189"/>
      <c r="K43" s="214"/>
      <c r="L43" s="191"/>
      <c r="M43" s="191"/>
      <c r="N43" s="215"/>
      <c r="O43" s="215"/>
      <c r="P43" s="215"/>
      <c r="Q43" s="215"/>
      <c r="R43" s="215"/>
    </row>
    <row r="44" customFormat="false" ht="17" hidden="false" customHeight="true" outlineLevel="0" collapsed="false">
      <c r="A44" s="190"/>
      <c r="B44" s="216" t="s">
        <v>142</v>
      </c>
      <c r="C44" s="191"/>
      <c r="D44" s="217"/>
      <c r="E44" s="217"/>
      <c r="F44" s="217"/>
      <c r="G44" s="217"/>
      <c r="H44" s="217"/>
      <c r="I44" s="188"/>
      <c r="J44" s="189"/>
      <c r="K44" s="190"/>
      <c r="L44" s="216" t="s">
        <v>142</v>
      </c>
      <c r="M44" s="191"/>
      <c r="N44" s="217"/>
      <c r="O44" s="217"/>
      <c r="P44" s="217"/>
      <c r="Q44" s="217"/>
      <c r="R44" s="217"/>
    </row>
    <row r="45" customFormat="false" ht="17" hidden="false" customHeight="true" outlineLevel="0" collapsed="false">
      <c r="A45" s="208" t="n">
        <v>2</v>
      </c>
      <c r="B45" s="218" t="str">
        <f aca="true">IF(ISERROR(MATCH($C$35&amp;A45,Engagés!$J$16:$J$39,0)),"",INDIRECT(ADDRESS(MATCH($C$35&amp;A45,Engagés!$J$1:$J$39,0),1,1,1,"Engagés")))</f>
        <v/>
      </c>
      <c r="C45" s="191"/>
      <c r="D45" s="219"/>
      <c r="E45" s="219"/>
      <c r="F45" s="219"/>
      <c r="G45" s="219"/>
      <c r="H45" s="219"/>
      <c r="I45" s="188"/>
      <c r="J45" s="189"/>
      <c r="K45" s="208"/>
      <c r="L45" s="218" t="str">
        <f aca="true">IF(ISERROR(MATCH($M$35&amp;K45,[1]Engagés!$J$16:$J$39,0)),"",INDIRECT(ADDRESS(MATCH($M$35&amp;K45,[1]Engagés!$J$1:$J$39,0),1,1,1,"Engagés")))</f>
        <v/>
      </c>
      <c r="M45" s="191"/>
      <c r="N45" s="219"/>
      <c r="O45" s="219"/>
      <c r="P45" s="219"/>
      <c r="Q45" s="219"/>
      <c r="R45" s="219"/>
    </row>
    <row r="46" customFormat="false" ht="17" hidden="false" customHeight="true" outlineLevel="0" collapsed="false">
      <c r="A46" s="211" t="str">
        <f aca="false">IF(B45="","",VLOOKUP(B45,Engagés!$A$16:$F$39,2,0))</f>
        <v/>
      </c>
      <c r="B46" s="211"/>
      <c r="C46" s="211"/>
      <c r="D46" s="210"/>
      <c r="E46" s="210"/>
      <c r="F46" s="210"/>
      <c r="G46" s="210"/>
      <c r="H46" s="210"/>
      <c r="I46" s="188"/>
      <c r="J46" s="189"/>
      <c r="K46" s="211"/>
      <c r="L46" s="211"/>
      <c r="M46" s="211"/>
      <c r="N46" s="210"/>
      <c r="O46" s="210"/>
      <c r="P46" s="210"/>
      <c r="Q46" s="210"/>
      <c r="R46" s="210"/>
    </row>
    <row r="47" customFormat="false" ht="17" hidden="false" customHeight="true" outlineLevel="0" collapsed="false">
      <c r="A47" s="190"/>
      <c r="B47" s="191"/>
      <c r="C47" s="212" t="str">
        <f aca="false">IF(B45="","",VLOOKUP(B45,Engagés!$A$16:$F$39,3,0))</f>
        <v/>
      </c>
      <c r="D47" s="213"/>
      <c r="E47" s="213"/>
      <c r="F47" s="213"/>
      <c r="G47" s="213"/>
      <c r="H47" s="213"/>
      <c r="I47" s="188"/>
      <c r="J47" s="189"/>
      <c r="K47" s="190"/>
      <c r="L47" s="191"/>
      <c r="M47" s="212"/>
      <c r="N47" s="213"/>
      <c r="O47" s="213"/>
      <c r="P47" s="213"/>
      <c r="Q47" s="213"/>
      <c r="R47" s="213"/>
    </row>
    <row r="48" customFormat="false" ht="17" hidden="false" customHeight="true" outlineLevel="0" collapsed="false">
      <c r="A48" s="214" t="str">
        <f aca="false">IF(B45="","",VLOOKUP(B45,Engagés!$A$16:$F$39,4,0))</f>
        <v/>
      </c>
      <c r="B48" s="191"/>
      <c r="C48" s="191"/>
      <c r="D48" s="215"/>
      <c r="E48" s="215"/>
      <c r="F48" s="215"/>
      <c r="G48" s="215"/>
      <c r="H48" s="215"/>
      <c r="I48" s="188"/>
      <c r="J48" s="189"/>
      <c r="K48" s="214"/>
      <c r="L48" s="191"/>
      <c r="M48" s="191"/>
      <c r="N48" s="215"/>
      <c r="O48" s="215"/>
      <c r="P48" s="215"/>
      <c r="Q48" s="215"/>
      <c r="R48" s="215"/>
    </row>
    <row r="49" customFormat="false" ht="17" hidden="false" customHeight="true" outlineLevel="0" collapsed="false">
      <c r="A49" s="190"/>
      <c r="B49" s="191"/>
      <c r="C49" s="191"/>
      <c r="D49" s="217"/>
      <c r="E49" s="217"/>
      <c r="F49" s="217"/>
      <c r="G49" s="217"/>
      <c r="H49" s="217"/>
      <c r="I49" s="188"/>
      <c r="J49" s="189"/>
      <c r="K49" s="190"/>
      <c r="L49" s="191"/>
      <c r="M49" s="191"/>
      <c r="N49" s="217"/>
      <c r="O49" s="217"/>
      <c r="P49" s="217"/>
      <c r="Q49" s="217"/>
      <c r="R49" s="217"/>
    </row>
    <row r="50" customFormat="false" ht="17" hidden="false" customHeight="true" outlineLevel="0" collapsed="false">
      <c r="A50" s="190"/>
      <c r="B50" s="191"/>
      <c r="C50" s="191"/>
      <c r="D50" s="191"/>
      <c r="E50" s="191"/>
      <c r="F50" s="191"/>
      <c r="G50" s="191"/>
      <c r="H50" s="194"/>
      <c r="I50" s="188"/>
      <c r="J50" s="189"/>
      <c r="K50" s="190"/>
      <c r="L50" s="191"/>
      <c r="M50" s="191"/>
      <c r="N50" s="191"/>
      <c r="O50" s="191"/>
      <c r="P50" s="191"/>
      <c r="Q50" s="191"/>
      <c r="R50" s="194"/>
    </row>
    <row r="51" customFormat="false" ht="17" hidden="false" customHeight="true" outlineLevel="0" collapsed="false">
      <c r="A51" s="220" t="s">
        <v>143</v>
      </c>
      <c r="B51" s="220"/>
      <c r="C51" s="220"/>
      <c r="D51" s="221" t="s">
        <v>144</v>
      </c>
      <c r="E51" s="221" t="s">
        <v>145</v>
      </c>
      <c r="F51" s="221" t="s">
        <v>146</v>
      </c>
      <c r="G51" s="191"/>
      <c r="H51" s="194"/>
      <c r="I51" s="188"/>
      <c r="J51" s="189"/>
      <c r="K51" s="220" t="s">
        <v>143</v>
      </c>
      <c r="L51" s="220"/>
      <c r="M51" s="220"/>
      <c r="N51" s="221" t="s">
        <v>144</v>
      </c>
      <c r="O51" s="221" t="s">
        <v>145</v>
      </c>
      <c r="P51" s="221" t="s">
        <v>146</v>
      </c>
      <c r="Q51" s="191"/>
      <c r="R51" s="194"/>
    </row>
    <row r="52" customFormat="false" ht="17" hidden="false" customHeight="true" outlineLevel="0" collapsed="false">
      <c r="A52" s="222" t="str">
        <f aca="false">A41</f>
        <v/>
      </c>
      <c r="B52" s="222"/>
      <c r="C52" s="222"/>
      <c r="D52" s="219"/>
      <c r="E52" s="219"/>
      <c r="F52" s="219"/>
      <c r="G52" s="191"/>
      <c r="H52" s="194"/>
      <c r="I52" s="188"/>
      <c r="J52" s="189"/>
      <c r="K52" s="222"/>
      <c r="L52" s="222"/>
      <c r="M52" s="222"/>
      <c r="N52" s="219"/>
      <c r="O52" s="219"/>
      <c r="P52" s="219"/>
      <c r="Q52" s="191"/>
      <c r="R52" s="194"/>
    </row>
    <row r="53" customFormat="false" ht="17" hidden="false" customHeight="true" outlineLevel="0" collapsed="false">
      <c r="A53" s="222"/>
      <c r="B53" s="222"/>
      <c r="C53" s="222"/>
      <c r="D53" s="213"/>
      <c r="E53" s="213"/>
      <c r="F53" s="213"/>
      <c r="G53" s="191"/>
      <c r="H53" s="194"/>
      <c r="I53" s="188"/>
      <c r="J53" s="189"/>
      <c r="K53" s="222"/>
      <c r="L53" s="222"/>
      <c r="M53" s="222"/>
      <c r="N53" s="213"/>
      <c r="O53" s="213"/>
      <c r="P53" s="213"/>
      <c r="Q53" s="191"/>
      <c r="R53" s="194"/>
    </row>
    <row r="54" customFormat="false" ht="17" hidden="false" customHeight="true" outlineLevel="0" collapsed="false">
      <c r="A54" s="223" t="str">
        <f aca="false">A46</f>
        <v/>
      </c>
      <c r="B54" s="223"/>
      <c r="C54" s="223"/>
      <c r="D54" s="219"/>
      <c r="E54" s="219"/>
      <c r="F54" s="219"/>
      <c r="G54" s="191"/>
      <c r="H54" s="194"/>
      <c r="I54" s="188"/>
      <c r="J54" s="189"/>
      <c r="K54" s="223"/>
      <c r="L54" s="223"/>
      <c r="M54" s="223"/>
      <c r="N54" s="219"/>
      <c r="O54" s="219"/>
      <c r="P54" s="219"/>
      <c r="Q54" s="191"/>
      <c r="R54" s="194"/>
    </row>
    <row r="55" customFormat="false" ht="17" hidden="false" customHeight="true" outlineLevel="0" collapsed="false">
      <c r="A55" s="223"/>
      <c r="B55" s="223"/>
      <c r="C55" s="223"/>
      <c r="D55" s="213"/>
      <c r="E55" s="213"/>
      <c r="F55" s="213"/>
      <c r="G55" s="191"/>
      <c r="H55" s="194"/>
      <c r="I55" s="188"/>
      <c r="J55" s="189"/>
      <c r="K55" s="223"/>
      <c r="L55" s="223"/>
      <c r="M55" s="223"/>
      <c r="N55" s="213"/>
      <c r="O55" s="213"/>
      <c r="P55" s="213"/>
      <c r="Q55" s="191"/>
      <c r="R55" s="194"/>
    </row>
    <row r="56" customFormat="false" ht="17" hidden="false" customHeight="true" outlineLevel="0" collapsed="false">
      <c r="A56" s="224" t="s">
        <v>147</v>
      </c>
      <c r="B56" s="191"/>
      <c r="C56" s="191"/>
      <c r="D56" s="191"/>
      <c r="E56" s="191"/>
      <c r="F56" s="191"/>
      <c r="G56" s="191"/>
      <c r="H56" s="194"/>
      <c r="I56" s="188"/>
      <c r="J56" s="189"/>
      <c r="K56" s="224" t="s">
        <v>147</v>
      </c>
      <c r="L56" s="191"/>
      <c r="M56" s="191"/>
      <c r="N56" s="191"/>
      <c r="O56" s="191"/>
      <c r="P56" s="191"/>
      <c r="Q56" s="191"/>
      <c r="R56" s="194"/>
    </row>
    <row r="57" customFormat="false" ht="17" hidden="false" customHeight="true" outlineLevel="0" collapsed="false">
      <c r="A57" s="190"/>
      <c r="B57" s="191"/>
      <c r="C57" s="191"/>
      <c r="D57" s="191"/>
      <c r="E57" s="191"/>
      <c r="F57" s="191"/>
      <c r="G57" s="191"/>
      <c r="H57" s="194"/>
      <c r="I57" s="188"/>
      <c r="J57" s="189"/>
      <c r="K57" s="190"/>
      <c r="L57" s="191"/>
      <c r="M57" s="191"/>
      <c r="N57" s="191"/>
      <c r="O57" s="191"/>
      <c r="P57" s="191"/>
      <c r="Q57" s="191"/>
      <c r="R57" s="194"/>
    </row>
    <row r="58" customFormat="false" ht="17" hidden="false" customHeight="true" outlineLevel="0" collapsed="false">
      <c r="A58" s="225" t="s">
        <v>148</v>
      </c>
      <c r="B58" s="226"/>
      <c r="C58" s="226"/>
      <c r="D58" s="226"/>
      <c r="E58" s="226"/>
      <c r="F58" s="226"/>
      <c r="G58" s="226"/>
      <c r="H58" s="227"/>
      <c r="I58" s="188"/>
      <c r="J58" s="189"/>
      <c r="K58" s="225" t="s">
        <v>148</v>
      </c>
      <c r="L58" s="226"/>
      <c r="M58" s="226"/>
      <c r="N58" s="226"/>
      <c r="O58" s="226"/>
      <c r="P58" s="226"/>
      <c r="Q58" s="226"/>
      <c r="R58" s="227"/>
    </row>
  </sheetData>
  <mergeCells count="40">
    <mergeCell ref="A1:H1"/>
    <mergeCell ref="K1:R1"/>
    <mergeCell ref="B3:G3"/>
    <mergeCell ref="L3:Q3"/>
    <mergeCell ref="D7:H7"/>
    <mergeCell ref="N7:R7"/>
    <mergeCell ref="A8:C8"/>
    <mergeCell ref="K8:M8"/>
    <mergeCell ref="D9:H9"/>
    <mergeCell ref="N9:R9"/>
    <mergeCell ref="A11:C11"/>
    <mergeCell ref="K11:M11"/>
    <mergeCell ref="A16:C16"/>
    <mergeCell ref="K16:M16"/>
    <mergeCell ref="A21:C21"/>
    <mergeCell ref="K21:M21"/>
    <mergeCell ref="A22:C23"/>
    <mergeCell ref="K22:M23"/>
    <mergeCell ref="A24:C25"/>
    <mergeCell ref="K24:M25"/>
    <mergeCell ref="A31:H31"/>
    <mergeCell ref="K31:R31"/>
    <mergeCell ref="B33:G33"/>
    <mergeCell ref="L33:Q33"/>
    <mergeCell ref="D37:H37"/>
    <mergeCell ref="N37:R37"/>
    <mergeCell ref="A38:C38"/>
    <mergeCell ref="K38:M38"/>
    <mergeCell ref="D39:H39"/>
    <mergeCell ref="N39:R39"/>
    <mergeCell ref="A41:C41"/>
    <mergeCell ref="K41:M41"/>
    <mergeCell ref="A46:C46"/>
    <mergeCell ref="K46:M46"/>
    <mergeCell ref="A51:C51"/>
    <mergeCell ref="K51:M51"/>
    <mergeCell ref="A52:C53"/>
    <mergeCell ref="K52:M53"/>
    <mergeCell ref="A54:C55"/>
    <mergeCell ref="K54:M55"/>
  </mergeCells>
  <printOptions headings="false" gridLines="false" gridLinesSet="true" horizontalCentered="false" verticalCentered="false"/>
  <pageMargins left="0.39375" right="0.39375" top="0.39375" bottom="0.393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M3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C13" activeCellId="0" sqref="C13"/>
    </sheetView>
  </sheetViews>
  <sheetFormatPr defaultColWidth="11.53515625" defaultRowHeight="12.8" zeroHeight="false" outlineLevelRow="0" outlineLevelCol="0"/>
  <cols>
    <col collapsed="false" customWidth="true" hidden="false" outlineLevel="0" max="2" min="2" style="1" width="27.3"/>
    <col collapsed="false" customWidth="true" hidden="false" outlineLevel="0" max="4" min="4" style="1" width="21.69"/>
    <col collapsed="false" customWidth="false" hidden="false" outlineLevel="0" max="6" min="6" style="14" width="11.53"/>
    <col collapsed="false" customWidth="false" hidden="false" outlineLevel="0" max="9" min="7" style="1" width="11.53"/>
    <col collapsed="false" customWidth="false" hidden="true" outlineLevel="0" max="12" min="10" style="1" width="11.53"/>
    <col collapsed="false" customWidth="true" hidden="false" outlineLevel="0" max="13" min="13" style="1" width="13.39"/>
  </cols>
  <sheetData>
    <row r="1" customFormat="false" ht="17.35" hidden="false" customHeight="false" outlineLevel="0" collapsed="false">
      <c r="A1" s="15" t="s">
        <v>26</v>
      </c>
      <c r="B1" s="16"/>
      <c r="C1" s="16"/>
      <c r="D1" s="17"/>
      <c r="E1" s="17"/>
      <c r="F1" s="18"/>
      <c r="G1" s="18"/>
      <c r="H1" s="18"/>
      <c r="I1" s="14"/>
    </row>
    <row r="2" customFormat="false" ht="17.35" hidden="false" customHeight="false" outlineLevel="0" collapsed="false">
      <c r="A2" s="15" t="s">
        <v>27</v>
      </c>
      <c r="B2" s="16"/>
      <c r="C2" s="16"/>
      <c r="D2" s="17"/>
      <c r="E2" s="18"/>
      <c r="F2" s="19"/>
      <c r="G2" s="19"/>
      <c r="H2" s="19"/>
      <c r="I2" s="14"/>
    </row>
    <row r="3" customFormat="false" ht="12.8" hidden="false" customHeight="false" outlineLevel="0" collapsed="false">
      <c r="A3" s="20"/>
      <c r="B3" s="21"/>
      <c r="C3" s="21"/>
      <c r="D3" s="20"/>
      <c r="E3" s="22"/>
      <c r="F3" s="20"/>
      <c r="G3" s="17"/>
      <c r="H3" s="17"/>
      <c r="I3" s="14"/>
    </row>
    <row r="4" customFormat="false" ht="24.45" hidden="false" customHeight="false" outlineLevel="0" collapsed="false">
      <c r="A4" s="23" t="s">
        <v>28</v>
      </c>
      <c r="B4" s="23"/>
      <c r="C4" s="23"/>
      <c r="D4" s="23"/>
      <c r="E4" s="23"/>
      <c r="F4" s="23"/>
      <c r="G4" s="24"/>
      <c r="H4" s="24"/>
      <c r="I4" s="14"/>
    </row>
    <row r="5" customFormat="false" ht="19.7" hidden="false" customHeight="false" outlineLevel="0" collapsed="false">
      <c r="A5" s="25" t="s">
        <v>29</v>
      </c>
      <c r="B5" s="25"/>
      <c r="C5" s="25"/>
      <c r="D5" s="25"/>
      <c r="E5" s="25"/>
      <c r="F5" s="25"/>
      <c r="G5" s="26"/>
      <c r="H5" s="26"/>
      <c r="I5" s="14"/>
    </row>
    <row r="6" customFormat="false" ht="17.25" hidden="false" customHeight="false" outlineLevel="0" collapsed="false">
      <c r="A6" s="27"/>
      <c r="B6" s="27"/>
      <c r="C6" s="27"/>
      <c r="D6" s="27"/>
      <c r="E6" s="27"/>
      <c r="F6" s="27"/>
      <c r="G6" s="28"/>
      <c r="H6" s="28"/>
      <c r="I6" s="14"/>
    </row>
    <row r="7" customFormat="false" ht="17.25" hidden="false" customHeight="false" outlineLevel="0" collapsed="false">
      <c r="A7" s="29" t="s">
        <v>30</v>
      </c>
      <c r="B7" s="29"/>
      <c r="C7" s="29"/>
      <c r="D7" s="29"/>
      <c r="E7" s="29"/>
      <c r="F7" s="29"/>
      <c r="G7" s="30"/>
      <c r="H7" s="31"/>
      <c r="I7" s="14"/>
    </row>
    <row r="8" customFormat="false" ht="12.8" hidden="false" customHeight="false" outlineLevel="0" collapsed="false">
      <c r="A8" s="14"/>
      <c r="B8" s="10"/>
      <c r="C8" s="14"/>
      <c r="E8" s="14"/>
      <c r="G8" s="14"/>
      <c r="H8" s="14"/>
      <c r="I8" s="14"/>
    </row>
    <row r="9" customFormat="false" ht="27.75" hidden="false" customHeight="true" outlineLevel="0" collapsed="false">
      <c r="A9" s="32" t="s">
        <v>31</v>
      </c>
      <c r="B9" s="33"/>
      <c r="C9" s="34" t="s">
        <v>32</v>
      </c>
      <c r="D9" s="33"/>
      <c r="E9" s="35"/>
      <c r="F9" s="35"/>
      <c r="G9" s="35"/>
      <c r="H9" s="35"/>
      <c r="I9" s="14"/>
    </row>
    <row r="10" customFormat="false" ht="27.75" hidden="false" customHeight="true" outlineLevel="0" collapsed="false">
      <c r="A10" s="32" t="s">
        <v>33</v>
      </c>
      <c r="B10" s="33"/>
      <c r="C10" s="34" t="s">
        <v>34</v>
      </c>
      <c r="D10" s="33"/>
      <c r="E10" s="35"/>
      <c r="F10" s="35"/>
      <c r="G10" s="35"/>
      <c r="H10" s="35"/>
      <c r="I10" s="14"/>
    </row>
    <row r="11" customFormat="false" ht="27.75" hidden="false" customHeight="true" outlineLevel="0" collapsed="false">
      <c r="A11" s="36" t="s">
        <v>35</v>
      </c>
      <c r="B11" s="33"/>
      <c r="C11" s="35"/>
      <c r="D11" s="37"/>
      <c r="E11" s="35"/>
      <c r="F11" s="35"/>
      <c r="G11" s="35"/>
      <c r="H11" s="35"/>
      <c r="I11" s="14"/>
    </row>
    <row r="12" customFormat="false" ht="27.75" hidden="false" customHeight="true" outlineLevel="0" collapsed="false">
      <c r="A12" s="36" t="s">
        <v>36</v>
      </c>
      <c r="B12" s="33"/>
      <c r="C12" s="35"/>
      <c r="D12" s="37"/>
      <c r="E12" s="35"/>
      <c r="F12" s="35"/>
      <c r="G12" s="35"/>
      <c r="H12" s="35"/>
      <c r="I12" s="14"/>
    </row>
    <row r="13" customFormat="false" ht="27.75" hidden="false" customHeight="true" outlineLevel="0" collapsed="false">
      <c r="A13" s="36" t="s">
        <v>37</v>
      </c>
      <c r="B13" s="33"/>
      <c r="C13" s="38" t="n">
        <v>3</v>
      </c>
      <c r="D13" s="37"/>
      <c r="E13" s="35"/>
      <c r="F13" s="35"/>
      <c r="G13" s="35"/>
      <c r="H13" s="35"/>
      <c r="I13" s="14"/>
    </row>
    <row r="14" customFormat="false" ht="27.75" hidden="false" customHeight="true" outlineLevel="0" collapsed="false">
      <c r="A14" s="10"/>
      <c r="B14" s="10"/>
      <c r="C14" s="14"/>
      <c r="E14" s="14"/>
      <c r="G14" s="14"/>
      <c r="H14" s="14"/>
      <c r="I14" s="14"/>
    </row>
    <row r="15" customFormat="false" ht="27.75" hidden="false" customHeight="true" outlineLevel="0" collapsed="false">
      <c r="A15" s="39" t="s">
        <v>38</v>
      </c>
      <c r="B15" s="40" t="s">
        <v>39</v>
      </c>
      <c r="C15" s="40" t="s">
        <v>40</v>
      </c>
      <c r="D15" s="40" t="s">
        <v>41</v>
      </c>
      <c r="E15" s="41" t="s">
        <v>42</v>
      </c>
      <c r="F15" s="42" t="s">
        <v>43</v>
      </c>
      <c r="G15" s="43" t="s">
        <v>44</v>
      </c>
      <c r="H15" s="42" t="s">
        <v>45</v>
      </c>
      <c r="I15" s="42" t="s">
        <v>46</v>
      </c>
      <c r="M15" s="43" t="s">
        <v>47</v>
      </c>
    </row>
    <row r="16" customFormat="false" ht="17" hidden="false" customHeight="true" outlineLevel="0" collapsed="false">
      <c r="A16" s="44" t="n">
        <v>1</v>
      </c>
      <c r="B16" s="45"/>
      <c r="C16" s="46"/>
      <c r="D16" s="47"/>
      <c r="E16" s="48" t="n">
        <v>1</v>
      </c>
      <c r="F16" s="46"/>
      <c r="G16" s="49"/>
      <c r="H16" s="49"/>
      <c r="I16" s="49"/>
      <c r="J16" s="1" t="str">
        <f aca="false">IF(OR(G16=$K$16,G16=$K$17),"",H16&amp;I16)</f>
        <v/>
      </c>
      <c r="K16" s="1" t="s">
        <v>48</v>
      </c>
      <c r="L16" s="1" t="n">
        <v>3</v>
      </c>
      <c r="M16" s="50" t="str">
        <f aca="false">CONCATENATE("Poule A : ",COUNTIF(H16:H39,"A"),"/",L16)</f>
        <v>Poule A : 0/3</v>
      </c>
    </row>
    <row r="17" customFormat="false" ht="17" hidden="false" customHeight="true" outlineLevel="0" collapsed="false">
      <c r="A17" s="44" t="n">
        <v>2</v>
      </c>
      <c r="B17" s="45"/>
      <c r="C17" s="46"/>
      <c r="D17" s="47"/>
      <c r="E17" s="48" t="n">
        <v>2</v>
      </c>
      <c r="F17" s="46"/>
      <c r="G17" s="49"/>
      <c r="H17" s="49"/>
      <c r="I17" s="49"/>
      <c r="J17" s="1" t="str">
        <f aca="false">IF(OR(G17=$K$16,G17=$K$17),"",H17&amp;I17)</f>
        <v/>
      </c>
      <c r="K17" s="1" t="s">
        <v>49</v>
      </c>
      <c r="L17" s="1" t="n">
        <v>3</v>
      </c>
      <c r="M17" s="51" t="str">
        <f aca="false">CONCATENATE("Poule B : ",COUNTIF(H16:H39,"B"),"/",L17)</f>
        <v>Poule B : 0/3</v>
      </c>
    </row>
    <row r="18" customFormat="false" ht="17" hidden="false" customHeight="true" outlineLevel="0" collapsed="false">
      <c r="A18" s="44" t="n">
        <v>3</v>
      </c>
      <c r="B18" s="45"/>
      <c r="C18" s="46"/>
      <c r="D18" s="47"/>
      <c r="E18" s="48" t="n">
        <v>3</v>
      </c>
      <c r="F18" s="46"/>
      <c r="G18" s="49"/>
      <c r="H18" s="49"/>
      <c r="I18" s="49"/>
      <c r="J18" s="1" t="str">
        <f aca="false">IF(OR(G18=$K$16,G18=$K$17),"",H18&amp;I18)</f>
        <v/>
      </c>
      <c r="K18" s="1" t="n">
        <v>2</v>
      </c>
      <c r="L18" s="1" t="n">
        <v>3</v>
      </c>
      <c r="M18" s="51" t="str">
        <f aca="false">CONCATENATE("Poule C : ",COUNTIF(H16:H39,"C"),"/",L18)</f>
        <v>Poule C : 0/3</v>
      </c>
    </row>
    <row r="19" customFormat="false" ht="17" hidden="false" customHeight="true" outlineLevel="0" collapsed="false">
      <c r="A19" s="44" t="n">
        <v>4</v>
      </c>
      <c r="B19" s="45"/>
      <c r="C19" s="46"/>
      <c r="D19" s="47"/>
      <c r="E19" s="48" t="n">
        <v>4</v>
      </c>
      <c r="F19" s="46"/>
      <c r="G19" s="49"/>
      <c r="H19" s="49"/>
      <c r="I19" s="49"/>
      <c r="J19" s="1" t="str">
        <f aca="false">IF(OR(G19=$K$16,G19=$K$17),"",H19&amp;I19)</f>
        <v/>
      </c>
      <c r="K19" s="1" t="n">
        <v>3</v>
      </c>
      <c r="L19" s="1" t="n">
        <v>3</v>
      </c>
      <c r="M19" s="52" t="str">
        <f aca="false">CONCATENATE("Poule D : ",COUNTIF(H16:H39,"D"),"/",L19)</f>
        <v>Poule D : 0/3</v>
      </c>
    </row>
    <row r="20" customFormat="false" ht="17" hidden="false" customHeight="true" outlineLevel="0" collapsed="false">
      <c r="A20" s="44" t="n">
        <v>5</v>
      </c>
      <c r="B20" s="45"/>
      <c r="C20" s="46"/>
      <c r="D20" s="47"/>
      <c r="E20" s="48" t="n">
        <v>5</v>
      </c>
      <c r="F20" s="46"/>
      <c r="G20" s="49"/>
      <c r="H20" s="49"/>
      <c r="I20" s="49"/>
      <c r="J20" s="1" t="str">
        <f aca="false">IF(OR(G20=$K$16,G20=$K$17),"",H20&amp;I20)</f>
        <v/>
      </c>
      <c r="K20" s="1" t="s">
        <v>50</v>
      </c>
    </row>
    <row r="21" customFormat="false" ht="17" hidden="false" customHeight="true" outlineLevel="0" collapsed="false">
      <c r="A21" s="44" t="n">
        <v>6</v>
      </c>
      <c r="B21" s="45"/>
      <c r="C21" s="46"/>
      <c r="D21" s="47"/>
      <c r="E21" s="48" t="n">
        <v>6</v>
      </c>
      <c r="F21" s="46"/>
      <c r="G21" s="49"/>
      <c r="H21" s="49"/>
      <c r="I21" s="49"/>
      <c r="J21" s="1" t="str">
        <f aca="false">IF(OR(G21=$K$16,G21=$K$17),"",H21&amp;I21)</f>
        <v/>
      </c>
      <c r="K21" s="1" t="s">
        <v>51</v>
      </c>
    </row>
    <row r="22" customFormat="false" ht="17" hidden="false" customHeight="true" outlineLevel="0" collapsed="false">
      <c r="A22" s="44" t="n">
        <v>7</v>
      </c>
      <c r="B22" s="45"/>
      <c r="C22" s="46"/>
      <c r="D22" s="47"/>
      <c r="E22" s="48" t="n">
        <v>7</v>
      </c>
      <c r="F22" s="46"/>
      <c r="G22" s="49"/>
      <c r="H22" s="49"/>
      <c r="I22" s="49"/>
      <c r="J22" s="1" t="str">
        <f aca="false">IF(OR(G22=$K$16,G22=$K$17),"",H22&amp;I22)</f>
        <v/>
      </c>
      <c r="K22" s="1" t="s">
        <v>52</v>
      </c>
    </row>
    <row r="23" customFormat="false" ht="17" hidden="false" customHeight="true" outlineLevel="0" collapsed="false">
      <c r="A23" s="44" t="n">
        <v>8</v>
      </c>
      <c r="B23" s="45"/>
      <c r="C23" s="46"/>
      <c r="D23" s="47"/>
      <c r="E23" s="48" t="n">
        <v>8</v>
      </c>
      <c r="F23" s="46"/>
      <c r="G23" s="49"/>
      <c r="H23" s="49"/>
      <c r="I23" s="49"/>
      <c r="J23" s="1" t="str">
        <f aca="false">IF(OR(G23=$K$16,G23=$K$17),"",H23&amp;I23)</f>
        <v/>
      </c>
      <c r="K23" s="1" t="s">
        <v>53</v>
      </c>
    </row>
    <row r="24" customFormat="false" ht="17" hidden="false" customHeight="true" outlineLevel="0" collapsed="false">
      <c r="A24" s="44" t="n">
        <v>9</v>
      </c>
      <c r="B24" s="45"/>
      <c r="C24" s="46"/>
      <c r="D24" s="47"/>
      <c r="E24" s="48" t="n">
        <v>9</v>
      </c>
      <c r="F24" s="46"/>
      <c r="G24" s="49"/>
      <c r="H24" s="49"/>
      <c r="I24" s="49"/>
      <c r="J24" s="1" t="str">
        <f aca="false">IF(OR(G24=$K$16,G24=$K$17),"",H24&amp;I24)</f>
        <v/>
      </c>
    </row>
    <row r="25" customFormat="false" ht="17" hidden="false" customHeight="true" outlineLevel="0" collapsed="false">
      <c r="A25" s="44" t="n">
        <v>10</v>
      </c>
      <c r="B25" s="45"/>
      <c r="C25" s="46"/>
      <c r="D25" s="47"/>
      <c r="E25" s="48" t="n">
        <v>10</v>
      </c>
      <c r="F25" s="46"/>
      <c r="G25" s="49"/>
      <c r="H25" s="49"/>
      <c r="I25" s="49"/>
      <c r="J25" s="1" t="str">
        <f aca="false">IF(OR(G25=$K$16,G25=$K$17),"",H25&amp;I25)</f>
        <v/>
      </c>
    </row>
    <row r="26" customFormat="false" ht="17" hidden="false" customHeight="true" outlineLevel="0" collapsed="false">
      <c r="A26" s="44" t="n">
        <v>11</v>
      </c>
      <c r="B26" s="45"/>
      <c r="C26" s="46"/>
      <c r="D26" s="47"/>
      <c r="E26" s="48" t="n">
        <v>11</v>
      </c>
      <c r="F26" s="46"/>
      <c r="G26" s="49"/>
      <c r="H26" s="49"/>
      <c r="I26" s="49"/>
      <c r="J26" s="1" t="str">
        <f aca="false">IF(OR(G26=$K$16,G26=$K$17),"",H26&amp;I26)</f>
        <v/>
      </c>
    </row>
    <row r="27" customFormat="false" ht="17" hidden="false" customHeight="true" outlineLevel="0" collapsed="false">
      <c r="A27" s="44" t="n">
        <v>12</v>
      </c>
      <c r="B27" s="45"/>
      <c r="C27" s="46"/>
      <c r="D27" s="47"/>
      <c r="E27" s="48" t="n">
        <v>12</v>
      </c>
      <c r="F27" s="46"/>
      <c r="G27" s="49"/>
      <c r="H27" s="49"/>
      <c r="I27" s="49"/>
      <c r="J27" s="1" t="str">
        <f aca="false">IF(OR(G27=$K$16,G27=$K$17),"",H27&amp;I27)</f>
        <v/>
      </c>
    </row>
    <row r="28" customFormat="false" ht="17" hidden="false" customHeight="true" outlineLevel="0" collapsed="false">
      <c r="F28" s="1"/>
      <c r="K28" s="1" t="n">
        <v>1</v>
      </c>
    </row>
    <row r="29" customFormat="false" ht="17" hidden="false" customHeight="true" outlineLevel="0" collapsed="false">
      <c r="F29" s="1"/>
      <c r="K29" s="1" t="n">
        <v>2</v>
      </c>
    </row>
    <row r="30" customFormat="false" ht="17" hidden="false" customHeight="true" outlineLevel="0" collapsed="false">
      <c r="F30" s="1"/>
      <c r="K30" s="1" t="n">
        <v>3</v>
      </c>
    </row>
    <row r="31" customFormat="false" ht="17" hidden="false" customHeight="true" outlineLevel="0" collapsed="false">
      <c r="F31" s="1"/>
      <c r="K31" s="1" t="n">
        <v>4</v>
      </c>
    </row>
    <row r="32" customFormat="false" ht="17" hidden="false" customHeight="true" outlineLevel="0" collapsed="false">
      <c r="F32" s="1"/>
    </row>
    <row r="33" customFormat="false" ht="17" hidden="false" customHeight="true" outlineLevel="0" collapsed="false">
      <c r="F33" s="1"/>
    </row>
    <row r="34" customFormat="false" ht="17" hidden="false" customHeight="true" outlineLevel="0" collapsed="false">
      <c r="F34" s="1"/>
    </row>
    <row r="35" customFormat="false" ht="17" hidden="false" customHeight="true" outlineLevel="0" collapsed="false">
      <c r="F35" s="1"/>
    </row>
    <row r="36" customFormat="false" ht="17" hidden="false" customHeight="true" outlineLevel="0" collapsed="false">
      <c r="F36" s="1"/>
    </row>
    <row r="37" customFormat="false" ht="17" hidden="false" customHeight="true" outlineLevel="0" collapsed="false">
      <c r="F37" s="1"/>
    </row>
    <row r="38" customFormat="false" ht="17" hidden="false" customHeight="true" outlineLevel="0" collapsed="false">
      <c r="F38" s="1"/>
    </row>
    <row r="39" customFormat="false" ht="17" hidden="false" customHeight="true" outlineLevel="0" collapsed="false">
      <c r="F39" s="1"/>
    </row>
  </sheetData>
  <mergeCells count="4">
    <mergeCell ref="A4:F4"/>
    <mergeCell ref="A5:F5"/>
    <mergeCell ref="A6:F6"/>
    <mergeCell ref="A7:F7"/>
  </mergeCells>
  <conditionalFormatting sqref="M16:M19">
    <cfRule type="expression" priority="2" aboveAverage="0" equalAverage="0" bottom="0" percent="0" rank="0" text="" dxfId="0">
      <formula>VALUE(LEFT(RIGHT(M16,3),1))&gt;L16</formula>
    </cfRule>
  </conditionalFormatting>
  <conditionalFormatting sqref="H16:I27">
    <cfRule type="expression" priority="3" aboveAverage="0" equalAverage="0" bottom="0" percent="0" rank="0" text="" dxfId="1">
      <formula>AND($J16&lt;&gt;"",COUNTIF($J$16:$J23,$J16)&gt;1)</formula>
    </cfRule>
  </conditionalFormatting>
  <dataValidations count="4">
    <dataValidation allowBlank="true" errorStyle="stop" operator="equal" showDropDown="false" showErrorMessage="true" showInputMessage="false" sqref="C13" type="list">
      <formula1>Engagés!$K$18:$K$19</formula1>
      <formula2>0</formula2>
    </dataValidation>
    <dataValidation allowBlank="true" error="Cette case ne peut contenir que :&#10;ABS ou WO" errorStyle="stop" errorTitle="Mauvaise saisie" operator="equal" showDropDown="false" showErrorMessage="true" showInputMessage="true" sqref="G16:G27" type="list">
      <formula1>$K$16:$K$17</formula1>
      <formula2>0</formula2>
    </dataValidation>
    <dataValidation allowBlank="true" error="Cette case ne peut contenir que les lettres :&#10;A, B, C ou D" errorStyle="stop" errorTitle="Mauvaise saisie" operator="equal" showDropDown="false" showErrorMessage="true" showInputMessage="true" sqref="H16:H27" type="list">
      <formula1>$K$20:$K$23</formula1>
      <formula2>0</formula2>
    </dataValidation>
    <dataValidation allowBlank="true" error="Cette case ne peut contenir que les chiffres :&#10;1, 2, 3 ou 4" errorStyle="stop" errorTitle="Mauvaise saisie" operator="equal" showDropDown="false" showErrorMessage="true" showInputMessage="true" sqref="I16:I27" type="list">
      <formula1>Engagés!$K$28:$K$30</formula1>
      <formula2>0</formula2>
    </dataValidation>
  </dataValidations>
  <printOptions headings="false" gridLines="false" gridLinesSet="true" horizontalCentered="false" verticalCentered="false"/>
  <pageMargins left="0.39375" right="0.39375" top="0.63125" bottom="0.63125" header="0.39375" footer="0.39375"/>
  <pageSetup paperSize="9" scale="100" fitToWidth="1" fitToHeight="4" pageOrder="downThenOver" orientation="portrait" blackAndWhite="false" draft="false" cellComments="none" horizontalDpi="300" verticalDpi="300" copies="1"/>
  <headerFooter differentFirst="false" differentOddEven="false">
    <oddHeader>&amp;C&amp;A</oddHeader>
    <oddFooter>&amp;CPage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IZ38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10" activeCellId="0" sqref="C10"/>
    </sheetView>
  </sheetViews>
  <sheetFormatPr defaultColWidth="11.53515625" defaultRowHeight="12.8" zeroHeight="false" outlineLevelRow="0" outlineLevelCol="0"/>
  <cols>
    <col collapsed="false" customWidth="true" hidden="false" outlineLevel="0" max="1" min="1" style="53" width="12.51"/>
    <col collapsed="false" customWidth="true" hidden="false" outlineLevel="0" max="3" min="2" style="53" width="29.81"/>
    <col collapsed="false" customWidth="true" hidden="false" outlineLevel="0" max="7" min="4" style="53" width="3.87"/>
    <col collapsed="false" customWidth="true" hidden="false" outlineLevel="0" max="11" min="8" style="53" width="4.09"/>
    <col collapsed="false" customWidth="true" hidden="false" outlineLevel="0" max="13" min="12" style="53" width="3.05"/>
    <col collapsed="false" customWidth="true" hidden="false" outlineLevel="0" max="14" min="14" style="53" width="3.06"/>
    <col collapsed="false" customWidth="true" hidden="true" outlineLevel="0" max="15" min="15" style="53" width="3.06"/>
    <col collapsed="false" customWidth="true" hidden="true" outlineLevel="0" max="21" min="16" style="53" width="9.27"/>
    <col collapsed="false" customWidth="true" hidden="true" outlineLevel="0" max="22" min="22" style="53" width="4.98"/>
    <col collapsed="false" customWidth="true" hidden="true" outlineLevel="0" max="23" min="23" style="53" width="6.82"/>
    <col collapsed="false" customWidth="true" hidden="true" outlineLevel="0" max="44" min="24" style="53" width="5.08"/>
    <col collapsed="false" customWidth="true" hidden="false" outlineLevel="0" max="45" min="45" style="53" width="7.16"/>
    <col collapsed="false" customWidth="true" hidden="false" outlineLevel="0" max="46" min="46" style="53" width="5.66"/>
    <col collapsed="false" customWidth="true" hidden="false" outlineLevel="0" max="54" min="47" style="53" width="5.08"/>
    <col collapsed="false" customWidth="true" hidden="false" outlineLevel="0" max="55" min="55" style="53" width="5.06"/>
    <col collapsed="false" customWidth="true" hidden="false" outlineLevel="0" max="56" min="56" style="53" width="4.6"/>
    <col collapsed="false" customWidth="true" hidden="false" outlineLevel="0" max="66" min="57" style="53" width="5.09"/>
    <col collapsed="false" customWidth="true" hidden="false" outlineLevel="0" max="255" min="67" style="53" width="9.27"/>
    <col collapsed="false" customWidth="true" hidden="false" outlineLevel="0" max="260" min="256" style="1" width="9.27"/>
  </cols>
  <sheetData>
    <row r="1" customFormat="false" ht="26.1" hidden="false" customHeight="true" outlineLevel="0" collapsed="false">
      <c r="A1" s="54"/>
      <c r="B1" s="54"/>
      <c r="C1" s="54"/>
      <c r="D1" s="54"/>
      <c r="E1" s="54"/>
      <c r="F1" s="54"/>
      <c r="G1" s="54"/>
      <c r="H1" s="54"/>
      <c r="I1" s="55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  <c r="BY1" s="54"/>
      <c r="BZ1" s="54"/>
      <c r="CA1" s="54"/>
      <c r="CB1" s="54"/>
      <c r="CC1" s="54"/>
      <c r="CD1" s="54"/>
      <c r="CE1" s="54"/>
      <c r="CF1" s="54"/>
      <c r="CG1" s="54"/>
      <c r="CH1" s="54"/>
      <c r="CI1" s="54"/>
      <c r="CJ1" s="54"/>
      <c r="CK1" s="54"/>
      <c r="CL1" s="54"/>
      <c r="CM1" s="54"/>
      <c r="CN1" s="54"/>
      <c r="CO1" s="54"/>
      <c r="CP1" s="54"/>
      <c r="CQ1" s="54"/>
      <c r="CR1" s="54"/>
      <c r="CS1" s="54"/>
      <c r="CT1" s="54"/>
      <c r="CU1" s="54"/>
      <c r="CV1" s="54"/>
      <c r="CW1" s="54"/>
      <c r="CX1" s="54"/>
      <c r="CY1" s="54"/>
      <c r="CZ1" s="54"/>
      <c r="DA1" s="54"/>
      <c r="DB1" s="54"/>
      <c r="DC1" s="54"/>
      <c r="DD1" s="54"/>
      <c r="DE1" s="54"/>
      <c r="DF1" s="54"/>
      <c r="DG1" s="54"/>
      <c r="DH1" s="54"/>
      <c r="DI1" s="54"/>
      <c r="DJ1" s="54"/>
      <c r="DK1" s="54"/>
      <c r="DL1" s="54"/>
      <c r="DM1" s="54"/>
      <c r="DN1" s="54"/>
      <c r="DO1" s="54"/>
      <c r="DP1" s="54"/>
      <c r="DQ1" s="54"/>
      <c r="DR1" s="54"/>
      <c r="DS1" s="54"/>
      <c r="DT1" s="54"/>
      <c r="DU1" s="54"/>
      <c r="DV1" s="54"/>
      <c r="DW1" s="54"/>
      <c r="DX1" s="54"/>
      <c r="DY1" s="54"/>
      <c r="DZ1" s="54"/>
      <c r="EA1" s="54"/>
      <c r="EB1" s="54"/>
      <c r="EC1" s="54"/>
      <c r="ED1" s="54"/>
      <c r="EE1" s="54"/>
      <c r="EF1" s="54"/>
      <c r="EG1" s="54"/>
      <c r="EH1" s="54"/>
      <c r="EI1" s="54"/>
      <c r="EJ1" s="54"/>
      <c r="EK1" s="54"/>
      <c r="EL1" s="54"/>
      <c r="EM1" s="54"/>
      <c r="EN1" s="54"/>
      <c r="EO1" s="54"/>
      <c r="EP1" s="54"/>
      <c r="EQ1" s="54"/>
      <c r="ER1" s="54"/>
      <c r="ES1" s="54"/>
      <c r="ET1" s="54"/>
      <c r="EU1" s="54"/>
      <c r="EV1" s="54"/>
      <c r="EW1" s="54"/>
      <c r="EX1" s="54"/>
      <c r="EY1" s="54"/>
      <c r="EZ1" s="54"/>
      <c r="FA1" s="54"/>
      <c r="FB1" s="54"/>
      <c r="FC1" s="54"/>
      <c r="FD1" s="54"/>
      <c r="FE1" s="54"/>
      <c r="FF1" s="54"/>
      <c r="FG1" s="54"/>
      <c r="FH1" s="54"/>
      <c r="FI1" s="54"/>
      <c r="FJ1" s="54"/>
      <c r="FK1" s="54"/>
      <c r="FL1" s="54"/>
      <c r="FM1" s="54"/>
      <c r="FN1" s="54"/>
      <c r="FO1" s="54"/>
      <c r="FP1" s="54"/>
      <c r="FQ1" s="54"/>
      <c r="FR1" s="54"/>
      <c r="FS1" s="54"/>
      <c r="FT1" s="54"/>
      <c r="FU1" s="54"/>
      <c r="FV1" s="54"/>
      <c r="FW1" s="54"/>
      <c r="FX1" s="54"/>
      <c r="FY1" s="54"/>
      <c r="FZ1" s="54"/>
      <c r="GA1" s="54"/>
      <c r="GB1" s="54"/>
      <c r="GC1" s="54"/>
      <c r="GD1" s="54"/>
      <c r="GE1" s="54"/>
      <c r="GF1" s="54"/>
      <c r="GG1" s="54"/>
      <c r="GH1" s="54"/>
      <c r="GI1" s="54"/>
      <c r="GJ1" s="54"/>
      <c r="GK1" s="54"/>
      <c r="GL1" s="54"/>
      <c r="GM1" s="54"/>
      <c r="GN1" s="54"/>
      <c r="GO1" s="54"/>
      <c r="GP1" s="54"/>
      <c r="GQ1" s="54"/>
      <c r="GR1" s="54"/>
      <c r="GS1" s="54"/>
      <c r="GT1" s="54"/>
      <c r="GU1" s="54"/>
      <c r="GV1" s="54"/>
      <c r="GW1" s="54"/>
      <c r="GX1" s="54"/>
      <c r="GY1" s="54"/>
      <c r="GZ1" s="54"/>
      <c r="HA1" s="54"/>
      <c r="HB1" s="54"/>
      <c r="HC1" s="54"/>
      <c r="HD1" s="54"/>
      <c r="HE1" s="54"/>
      <c r="HF1" s="54"/>
      <c r="HG1" s="54"/>
      <c r="HH1" s="54"/>
      <c r="HI1" s="54"/>
      <c r="HJ1" s="54"/>
      <c r="HK1" s="54"/>
      <c r="HL1" s="54"/>
      <c r="HM1" s="54"/>
      <c r="HN1" s="54"/>
      <c r="HO1" s="54"/>
      <c r="HP1" s="54"/>
      <c r="HQ1" s="54"/>
      <c r="HR1" s="54"/>
      <c r="HS1" s="54"/>
      <c r="HT1" s="54"/>
      <c r="HU1" s="54"/>
      <c r="HV1" s="54"/>
      <c r="HW1" s="54"/>
      <c r="HX1" s="54"/>
      <c r="HY1" s="54"/>
      <c r="HZ1" s="54"/>
      <c r="IA1" s="54"/>
      <c r="IB1" s="54"/>
      <c r="IC1" s="54"/>
      <c r="ID1" s="54"/>
      <c r="IE1" s="54"/>
      <c r="IF1" s="54"/>
      <c r="IG1" s="54"/>
      <c r="IH1" s="54"/>
      <c r="II1" s="54"/>
      <c r="IJ1" s="54"/>
      <c r="IK1" s="54"/>
      <c r="IL1" s="54"/>
      <c r="IM1" s="54"/>
      <c r="IN1" s="54"/>
      <c r="IO1" s="54"/>
      <c r="IP1" s="54"/>
      <c r="IQ1" s="54"/>
      <c r="IR1" s="54"/>
      <c r="IS1" s="54"/>
      <c r="IT1" s="54"/>
      <c r="IU1" s="54"/>
      <c r="IV1" s="54"/>
      <c r="IW1" s="54"/>
      <c r="IX1" s="54"/>
      <c r="IZ1" s="54"/>
    </row>
    <row r="2" customFormat="false" ht="5.1" hidden="false" customHeight="true" outlineLevel="0" collapsed="false">
      <c r="A2" s="56"/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D2" s="54"/>
      <c r="AE2" s="54"/>
      <c r="AF2" s="54"/>
      <c r="AG2" s="54"/>
      <c r="AH2" s="54"/>
      <c r="AI2" s="54"/>
      <c r="AJ2" s="54"/>
      <c r="AK2" s="54"/>
      <c r="AL2" s="54"/>
      <c r="AM2" s="54"/>
      <c r="AN2" s="54"/>
      <c r="AO2" s="54"/>
      <c r="AP2" s="54"/>
      <c r="AQ2" s="54"/>
      <c r="AR2" s="54"/>
      <c r="AS2" s="54"/>
      <c r="AT2" s="54"/>
      <c r="AU2" s="54"/>
      <c r="AV2" s="54"/>
      <c r="AW2" s="54"/>
      <c r="AX2" s="54"/>
      <c r="AY2" s="54"/>
      <c r="AZ2" s="54"/>
      <c r="BA2" s="54"/>
      <c r="BB2" s="54"/>
      <c r="BC2" s="54"/>
      <c r="BD2" s="54"/>
      <c r="BE2" s="54"/>
      <c r="BF2" s="54"/>
      <c r="BG2" s="54"/>
      <c r="BH2" s="54"/>
      <c r="BI2" s="54"/>
      <c r="BJ2" s="54"/>
      <c r="BK2" s="54"/>
      <c r="BL2" s="54"/>
      <c r="BM2" s="54"/>
      <c r="BN2" s="54"/>
      <c r="BO2" s="54"/>
      <c r="BP2" s="54"/>
      <c r="BQ2" s="54"/>
      <c r="BR2" s="54"/>
      <c r="BS2" s="54"/>
      <c r="BT2" s="54"/>
      <c r="BU2" s="54"/>
      <c r="BV2" s="54"/>
      <c r="BW2" s="54"/>
      <c r="BX2" s="54"/>
      <c r="BY2" s="54"/>
      <c r="BZ2" s="54"/>
      <c r="CA2" s="54"/>
      <c r="CB2" s="54"/>
      <c r="CC2" s="54"/>
      <c r="CD2" s="54"/>
      <c r="CE2" s="54"/>
      <c r="CF2" s="54"/>
      <c r="CG2" s="54"/>
      <c r="CH2" s="54"/>
      <c r="CI2" s="54"/>
      <c r="CJ2" s="54"/>
      <c r="CK2" s="54"/>
      <c r="CL2" s="54"/>
      <c r="CM2" s="54"/>
      <c r="CN2" s="54"/>
      <c r="CO2" s="54"/>
      <c r="CP2" s="54"/>
      <c r="CQ2" s="54"/>
      <c r="CR2" s="54"/>
      <c r="CS2" s="54"/>
      <c r="CT2" s="54"/>
      <c r="CU2" s="54"/>
      <c r="CV2" s="54"/>
      <c r="CW2" s="54"/>
      <c r="CX2" s="54"/>
      <c r="CY2" s="54"/>
      <c r="CZ2" s="54"/>
      <c r="DA2" s="54"/>
      <c r="DB2" s="54"/>
      <c r="DC2" s="54"/>
      <c r="DD2" s="54"/>
      <c r="DE2" s="54"/>
      <c r="DF2" s="54"/>
      <c r="DG2" s="54"/>
      <c r="DH2" s="54"/>
      <c r="DI2" s="54"/>
      <c r="DJ2" s="54"/>
      <c r="DK2" s="54"/>
      <c r="DL2" s="54"/>
      <c r="DM2" s="54"/>
      <c r="DN2" s="54"/>
      <c r="DO2" s="54"/>
      <c r="DP2" s="54"/>
      <c r="DQ2" s="54"/>
      <c r="DR2" s="54"/>
      <c r="DS2" s="54"/>
      <c r="DT2" s="54"/>
      <c r="DU2" s="54"/>
      <c r="DV2" s="54"/>
      <c r="DW2" s="54"/>
      <c r="DX2" s="54"/>
      <c r="DY2" s="54"/>
      <c r="DZ2" s="54"/>
      <c r="EA2" s="54"/>
      <c r="EB2" s="54"/>
      <c r="EC2" s="54"/>
      <c r="ED2" s="54"/>
      <c r="EE2" s="54"/>
      <c r="EF2" s="54"/>
      <c r="EG2" s="54"/>
      <c r="EH2" s="54"/>
      <c r="EI2" s="54"/>
      <c r="EJ2" s="54"/>
      <c r="EK2" s="54"/>
      <c r="EL2" s="54"/>
      <c r="EM2" s="54"/>
      <c r="EN2" s="54"/>
      <c r="EO2" s="54"/>
      <c r="EP2" s="54"/>
      <c r="EQ2" s="54"/>
      <c r="ER2" s="54"/>
      <c r="ES2" s="54"/>
      <c r="ET2" s="54"/>
      <c r="EU2" s="54"/>
      <c r="EV2" s="54"/>
      <c r="EW2" s="54"/>
      <c r="EX2" s="54"/>
      <c r="EY2" s="54"/>
      <c r="EZ2" s="54"/>
      <c r="FA2" s="54"/>
      <c r="FB2" s="54"/>
      <c r="FC2" s="54"/>
      <c r="FD2" s="54"/>
      <c r="FE2" s="54"/>
      <c r="FF2" s="54"/>
      <c r="FG2" s="54"/>
      <c r="FH2" s="54"/>
      <c r="FI2" s="54"/>
      <c r="FJ2" s="54"/>
      <c r="FK2" s="54"/>
      <c r="FL2" s="54"/>
      <c r="FM2" s="54"/>
      <c r="FN2" s="54"/>
      <c r="FO2" s="54"/>
      <c r="FP2" s="54"/>
      <c r="FQ2" s="54"/>
      <c r="FR2" s="54"/>
      <c r="FS2" s="54"/>
      <c r="FT2" s="54"/>
      <c r="FU2" s="54"/>
      <c r="FV2" s="54"/>
      <c r="FW2" s="54"/>
      <c r="FX2" s="54"/>
      <c r="FY2" s="54"/>
      <c r="FZ2" s="54"/>
      <c r="GA2" s="54"/>
      <c r="GB2" s="54"/>
      <c r="GC2" s="54"/>
      <c r="GD2" s="54"/>
      <c r="GE2" s="54"/>
      <c r="GF2" s="54"/>
      <c r="GG2" s="54"/>
      <c r="GH2" s="54"/>
      <c r="GI2" s="54"/>
      <c r="GJ2" s="54"/>
      <c r="GK2" s="54"/>
      <c r="GL2" s="54"/>
      <c r="GM2" s="54"/>
      <c r="GN2" s="54"/>
      <c r="GO2" s="54"/>
      <c r="GP2" s="54"/>
      <c r="GQ2" s="54"/>
      <c r="GR2" s="54"/>
      <c r="GS2" s="54"/>
      <c r="GT2" s="54"/>
      <c r="GU2" s="54"/>
      <c r="GV2" s="54"/>
      <c r="GW2" s="54"/>
      <c r="GX2" s="54"/>
      <c r="GY2" s="54"/>
      <c r="GZ2" s="54"/>
      <c r="HA2" s="54"/>
      <c r="HB2" s="54"/>
      <c r="HC2" s="54"/>
      <c r="HD2" s="54"/>
      <c r="HE2" s="54"/>
      <c r="HF2" s="54"/>
      <c r="HG2" s="54"/>
      <c r="HH2" s="54"/>
      <c r="HI2" s="54"/>
      <c r="HJ2" s="54"/>
      <c r="HK2" s="54"/>
      <c r="HL2" s="54"/>
      <c r="HM2" s="54"/>
      <c r="HN2" s="54"/>
      <c r="HO2" s="54"/>
      <c r="HP2" s="54"/>
      <c r="HQ2" s="54"/>
      <c r="HR2" s="54"/>
      <c r="HS2" s="54"/>
      <c r="HT2" s="54"/>
      <c r="HU2" s="54"/>
      <c r="HV2" s="54"/>
      <c r="HW2" s="54"/>
      <c r="HX2" s="54"/>
      <c r="HY2" s="54"/>
      <c r="HZ2" s="54"/>
      <c r="IA2" s="54"/>
      <c r="IB2" s="54"/>
      <c r="IC2" s="54"/>
      <c r="ID2" s="54"/>
      <c r="IE2" s="54"/>
      <c r="IF2" s="54"/>
      <c r="IG2" s="54"/>
      <c r="IH2" s="54"/>
      <c r="II2" s="54"/>
      <c r="IJ2" s="54"/>
      <c r="IK2" s="54"/>
      <c r="IL2" s="54"/>
      <c r="IM2" s="54"/>
      <c r="IN2" s="54"/>
      <c r="IO2" s="54"/>
      <c r="IP2" s="54"/>
      <c r="IQ2" s="54"/>
      <c r="IR2" s="54"/>
      <c r="IS2" s="54"/>
      <c r="IT2" s="54"/>
      <c r="IU2" s="54"/>
      <c r="IV2" s="54"/>
      <c r="IW2" s="54"/>
      <c r="IX2" s="54"/>
      <c r="IZ2" s="54"/>
    </row>
    <row r="3" customFormat="false" ht="26.1" hidden="false" customHeight="true" outlineLevel="0" collapsed="false">
      <c r="A3" s="56"/>
      <c r="B3" s="58" t="s">
        <v>54</v>
      </c>
      <c r="C3" s="59"/>
      <c r="D3" s="60"/>
      <c r="E3" s="60"/>
      <c r="F3" s="60"/>
      <c r="G3" s="60"/>
      <c r="H3" s="60"/>
      <c r="I3" s="61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  <c r="AA3" s="60"/>
      <c r="AB3" s="60"/>
      <c r="AC3" s="60"/>
      <c r="AD3" s="60"/>
      <c r="AE3" s="60"/>
      <c r="AF3" s="60"/>
      <c r="AG3" s="60"/>
      <c r="AH3" s="60"/>
      <c r="AI3" s="60"/>
      <c r="AJ3" s="60"/>
      <c r="AK3" s="60"/>
      <c r="AL3" s="60"/>
      <c r="AM3" s="60"/>
      <c r="AN3" s="60"/>
      <c r="AO3" s="60"/>
      <c r="AP3" s="60"/>
      <c r="AQ3" s="60"/>
      <c r="AR3" s="60"/>
      <c r="AS3" s="60"/>
      <c r="AT3" s="60"/>
      <c r="AU3" s="60"/>
      <c r="AV3" s="60"/>
      <c r="AW3" s="60"/>
      <c r="AX3" s="60"/>
      <c r="AY3" s="60"/>
      <c r="AZ3" s="60"/>
      <c r="BA3" s="60"/>
      <c r="BB3" s="60"/>
      <c r="BC3" s="60"/>
      <c r="BD3" s="60"/>
      <c r="BE3" s="60"/>
      <c r="BF3" s="60"/>
      <c r="BG3" s="60"/>
      <c r="BH3" s="60"/>
      <c r="BI3" s="60"/>
      <c r="BJ3" s="60"/>
      <c r="BK3" s="60"/>
      <c r="BL3" s="60"/>
      <c r="BM3" s="60"/>
      <c r="BN3" s="60"/>
      <c r="BO3" s="60"/>
      <c r="BP3" s="60"/>
      <c r="BQ3" s="60"/>
      <c r="BR3" s="60"/>
      <c r="BS3" s="60"/>
      <c r="BT3" s="60"/>
      <c r="BU3" s="60"/>
      <c r="BV3" s="60"/>
      <c r="BW3" s="60"/>
      <c r="BX3" s="60"/>
      <c r="BY3" s="60"/>
      <c r="BZ3" s="60"/>
      <c r="CA3" s="60"/>
      <c r="CB3" s="60"/>
      <c r="CC3" s="60"/>
      <c r="CD3" s="60"/>
      <c r="CE3" s="60"/>
      <c r="CF3" s="60"/>
      <c r="CG3" s="60"/>
      <c r="CH3" s="60"/>
      <c r="CI3" s="60"/>
      <c r="CJ3" s="60"/>
      <c r="CK3" s="60"/>
      <c r="CL3" s="60"/>
      <c r="CM3" s="60"/>
      <c r="CN3" s="60"/>
      <c r="CO3" s="60"/>
      <c r="CP3" s="60"/>
      <c r="CQ3" s="60"/>
      <c r="CR3" s="60"/>
      <c r="CS3" s="60"/>
      <c r="CT3" s="60"/>
      <c r="CU3" s="60"/>
      <c r="CV3" s="60"/>
      <c r="CW3" s="60"/>
      <c r="CX3" s="60"/>
      <c r="CY3" s="60"/>
      <c r="CZ3" s="60"/>
      <c r="DA3" s="60"/>
      <c r="DB3" s="60"/>
      <c r="DC3" s="60"/>
      <c r="DD3" s="60"/>
      <c r="DE3" s="60"/>
      <c r="DF3" s="60"/>
      <c r="DG3" s="60"/>
      <c r="DH3" s="60"/>
      <c r="DI3" s="60"/>
      <c r="DJ3" s="60"/>
      <c r="DK3" s="60"/>
      <c r="DL3" s="60"/>
      <c r="DM3" s="60"/>
      <c r="DN3" s="60"/>
      <c r="DO3" s="60"/>
      <c r="DP3" s="60"/>
      <c r="DQ3" s="60"/>
      <c r="DR3" s="60"/>
      <c r="DS3" s="60"/>
      <c r="DT3" s="60"/>
      <c r="DU3" s="60"/>
      <c r="DV3" s="60"/>
      <c r="DW3" s="60"/>
      <c r="DX3" s="60"/>
      <c r="DY3" s="60"/>
      <c r="DZ3" s="60"/>
      <c r="EA3" s="60"/>
      <c r="EB3" s="60"/>
      <c r="EC3" s="60"/>
      <c r="ED3" s="60"/>
      <c r="EE3" s="60"/>
      <c r="EF3" s="60"/>
      <c r="EG3" s="60"/>
      <c r="EH3" s="60"/>
      <c r="EI3" s="60"/>
      <c r="EJ3" s="60"/>
      <c r="EK3" s="60"/>
      <c r="EL3" s="60"/>
      <c r="EM3" s="60"/>
      <c r="EN3" s="60"/>
      <c r="EO3" s="60"/>
      <c r="EP3" s="60"/>
      <c r="EQ3" s="60"/>
      <c r="ER3" s="60"/>
      <c r="ES3" s="60"/>
      <c r="ET3" s="60"/>
      <c r="EU3" s="60"/>
      <c r="EV3" s="60"/>
      <c r="EW3" s="60"/>
      <c r="EX3" s="60"/>
      <c r="EY3" s="60"/>
      <c r="EZ3" s="60"/>
      <c r="FA3" s="60"/>
      <c r="FB3" s="60"/>
      <c r="FC3" s="60"/>
      <c r="FD3" s="60"/>
      <c r="FE3" s="60"/>
      <c r="FF3" s="60"/>
      <c r="FG3" s="60"/>
      <c r="FH3" s="60"/>
      <c r="FI3" s="60"/>
      <c r="FJ3" s="60"/>
      <c r="FK3" s="60"/>
      <c r="FL3" s="60"/>
      <c r="FM3" s="60"/>
      <c r="FN3" s="60"/>
      <c r="FO3" s="60"/>
      <c r="FP3" s="60"/>
      <c r="FQ3" s="60"/>
      <c r="FR3" s="60"/>
      <c r="FS3" s="60"/>
      <c r="FT3" s="60"/>
      <c r="FU3" s="60"/>
      <c r="FV3" s="60"/>
      <c r="FW3" s="60"/>
      <c r="FX3" s="60"/>
      <c r="FY3" s="60"/>
      <c r="FZ3" s="60"/>
      <c r="GA3" s="60"/>
      <c r="GB3" s="60"/>
      <c r="GC3" s="60"/>
      <c r="GD3" s="60"/>
      <c r="GE3" s="60"/>
      <c r="GF3" s="60"/>
      <c r="GG3" s="60"/>
      <c r="GH3" s="60"/>
      <c r="GI3" s="60"/>
      <c r="GJ3" s="60"/>
      <c r="GK3" s="60"/>
      <c r="GL3" s="60"/>
      <c r="GM3" s="60"/>
      <c r="GN3" s="60"/>
      <c r="GO3" s="60"/>
      <c r="GP3" s="60"/>
      <c r="GQ3" s="60"/>
      <c r="GR3" s="60"/>
      <c r="GS3" s="60"/>
      <c r="GT3" s="60"/>
      <c r="GU3" s="60"/>
      <c r="GV3" s="60"/>
      <c r="GW3" s="60"/>
      <c r="GX3" s="60"/>
      <c r="GY3" s="60"/>
      <c r="GZ3" s="60"/>
      <c r="HA3" s="60"/>
      <c r="HB3" s="60"/>
      <c r="HC3" s="60"/>
      <c r="HD3" s="60"/>
      <c r="HE3" s="60"/>
      <c r="HF3" s="60"/>
      <c r="HG3" s="60"/>
      <c r="HH3" s="60"/>
      <c r="HI3" s="60"/>
      <c r="HJ3" s="60"/>
      <c r="HK3" s="60"/>
      <c r="HL3" s="60"/>
      <c r="HM3" s="60"/>
      <c r="HN3" s="60"/>
      <c r="HO3" s="60"/>
      <c r="HP3" s="60"/>
      <c r="HQ3" s="60"/>
      <c r="HR3" s="60"/>
      <c r="HS3" s="60"/>
      <c r="HT3" s="60"/>
      <c r="HU3" s="60"/>
      <c r="HV3" s="60"/>
      <c r="HW3" s="60"/>
      <c r="HX3" s="60"/>
      <c r="HY3" s="60"/>
      <c r="HZ3" s="60"/>
      <c r="IA3" s="60"/>
      <c r="IB3" s="60"/>
      <c r="IC3" s="60"/>
      <c r="ID3" s="60"/>
      <c r="IE3" s="60"/>
      <c r="IF3" s="60"/>
      <c r="IG3" s="60"/>
      <c r="IH3" s="60"/>
      <c r="II3" s="60"/>
      <c r="IJ3" s="60"/>
      <c r="IK3" s="60"/>
      <c r="IL3" s="60"/>
      <c r="IM3" s="60"/>
      <c r="IN3" s="60"/>
      <c r="IO3" s="60"/>
      <c r="IP3" s="60"/>
      <c r="IQ3" s="60"/>
      <c r="IR3" s="60"/>
      <c r="IS3" s="60"/>
      <c r="IT3" s="54"/>
      <c r="IU3" s="60"/>
      <c r="IV3" s="60"/>
      <c r="IW3" s="60"/>
      <c r="IX3" s="60"/>
      <c r="IZ3" s="60"/>
    </row>
    <row r="4" customFormat="false" ht="9.95" hidden="false" customHeight="true" outlineLevel="0" collapsed="false">
      <c r="A4" s="56"/>
      <c r="B4" s="62"/>
      <c r="C4" s="63"/>
    </row>
    <row r="5" customFormat="false" ht="20.1" hidden="false" customHeight="true" outlineLevel="0" collapsed="false">
      <c r="A5" s="56"/>
      <c r="B5" s="58" t="s">
        <v>55</v>
      </c>
      <c r="C5" s="59"/>
      <c r="D5" s="56"/>
      <c r="E5" s="56"/>
      <c r="F5" s="56"/>
      <c r="G5" s="56"/>
      <c r="H5" s="64" t="s">
        <v>56</v>
      </c>
      <c r="I5" s="56"/>
      <c r="J5" s="56"/>
      <c r="K5" s="56"/>
      <c r="L5" s="65"/>
      <c r="M5" s="59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  <c r="BY5" s="56"/>
      <c r="BZ5" s="56"/>
      <c r="CA5" s="56"/>
      <c r="CB5" s="56"/>
      <c r="CC5" s="56"/>
      <c r="CD5" s="56"/>
      <c r="CE5" s="56"/>
      <c r="CF5" s="56"/>
      <c r="CG5" s="56"/>
      <c r="CH5" s="56"/>
      <c r="CI5" s="56"/>
      <c r="CJ5" s="56"/>
      <c r="CK5" s="56"/>
      <c r="CL5" s="56"/>
      <c r="CM5" s="56"/>
      <c r="CN5" s="56"/>
      <c r="CO5" s="56"/>
      <c r="CP5" s="56"/>
      <c r="CQ5" s="56"/>
      <c r="CR5" s="56"/>
      <c r="CS5" s="56"/>
      <c r="CT5" s="56"/>
      <c r="CU5" s="56"/>
      <c r="CV5" s="56"/>
      <c r="CW5" s="56"/>
      <c r="CX5" s="56"/>
      <c r="CY5" s="56"/>
      <c r="CZ5" s="56"/>
      <c r="DA5" s="56"/>
      <c r="DB5" s="56"/>
      <c r="DC5" s="56"/>
      <c r="DD5" s="56"/>
      <c r="DE5" s="56"/>
      <c r="DF5" s="56"/>
      <c r="DG5" s="56"/>
      <c r="DH5" s="56"/>
      <c r="DI5" s="56"/>
      <c r="DJ5" s="56"/>
      <c r="DK5" s="56"/>
      <c r="DL5" s="56"/>
      <c r="DM5" s="56"/>
      <c r="DN5" s="56"/>
      <c r="DO5" s="56"/>
      <c r="DP5" s="56"/>
      <c r="DQ5" s="56"/>
      <c r="DR5" s="56"/>
      <c r="DS5" s="56"/>
      <c r="DT5" s="56"/>
      <c r="DU5" s="56"/>
      <c r="DV5" s="56"/>
      <c r="DW5" s="56"/>
      <c r="DX5" s="56"/>
      <c r="DY5" s="56"/>
      <c r="DZ5" s="56"/>
      <c r="EA5" s="56"/>
      <c r="EB5" s="56"/>
      <c r="EC5" s="56"/>
      <c r="ED5" s="56"/>
      <c r="EE5" s="56"/>
      <c r="EF5" s="56"/>
      <c r="EG5" s="56"/>
      <c r="EH5" s="56"/>
      <c r="EI5" s="56"/>
      <c r="EJ5" s="56"/>
      <c r="EK5" s="56"/>
      <c r="EL5" s="56"/>
      <c r="EM5" s="56"/>
      <c r="EN5" s="56"/>
      <c r="EO5" s="56"/>
      <c r="EP5" s="56"/>
      <c r="EQ5" s="56"/>
      <c r="ER5" s="56"/>
      <c r="ES5" s="56"/>
      <c r="ET5" s="56"/>
      <c r="EU5" s="56"/>
      <c r="EV5" s="56"/>
      <c r="EW5" s="56"/>
      <c r="EX5" s="56"/>
      <c r="EY5" s="56"/>
      <c r="EZ5" s="56"/>
      <c r="FA5" s="56"/>
      <c r="FB5" s="56"/>
      <c r="FC5" s="56"/>
      <c r="FD5" s="56"/>
      <c r="FE5" s="56"/>
      <c r="FF5" s="56"/>
      <c r="FG5" s="56"/>
      <c r="FH5" s="56"/>
      <c r="FI5" s="56"/>
      <c r="FJ5" s="56"/>
      <c r="FK5" s="56"/>
      <c r="FL5" s="56"/>
      <c r="FM5" s="56"/>
      <c r="FN5" s="56"/>
      <c r="FO5" s="56"/>
      <c r="FP5" s="56"/>
      <c r="FQ5" s="56"/>
      <c r="FR5" s="56"/>
      <c r="FS5" s="56"/>
      <c r="FT5" s="56"/>
      <c r="FU5" s="56"/>
      <c r="FV5" s="56"/>
      <c r="FW5" s="56"/>
      <c r="FX5" s="56"/>
      <c r="FY5" s="56"/>
      <c r="FZ5" s="56"/>
      <c r="GA5" s="56"/>
      <c r="GB5" s="56"/>
      <c r="GC5" s="56"/>
      <c r="GD5" s="56"/>
      <c r="GE5" s="56"/>
      <c r="GF5" s="56"/>
      <c r="GG5" s="56"/>
      <c r="GH5" s="56"/>
      <c r="GI5" s="56"/>
      <c r="GJ5" s="56"/>
      <c r="GK5" s="56"/>
      <c r="GL5" s="56"/>
      <c r="GM5" s="56"/>
      <c r="GN5" s="56"/>
      <c r="GO5" s="56"/>
      <c r="GP5" s="56"/>
      <c r="GQ5" s="56"/>
      <c r="GR5" s="56"/>
      <c r="GS5" s="56"/>
      <c r="GT5" s="56"/>
      <c r="GU5" s="56"/>
      <c r="GV5" s="56"/>
      <c r="GW5" s="56"/>
      <c r="GX5" s="56"/>
      <c r="GY5" s="56"/>
      <c r="GZ5" s="56"/>
      <c r="HA5" s="56"/>
      <c r="HB5" s="56"/>
      <c r="HC5" s="56"/>
      <c r="HD5" s="56"/>
      <c r="HE5" s="56"/>
      <c r="HF5" s="56"/>
      <c r="HG5" s="56"/>
      <c r="HH5" s="56"/>
      <c r="HI5" s="56"/>
      <c r="HJ5" s="56"/>
      <c r="HK5" s="56"/>
      <c r="HL5" s="56"/>
      <c r="HM5" s="56"/>
      <c r="HN5" s="56"/>
      <c r="HO5" s="56"/>
      <c r="HP5" s="56"/>
      <c r="HQ5" s="56"/>
      <c r="HR5" s="56"/>
      <c r="HS5" s="56"/>
      <c r="HT5" s="56"/>
      <c r="HU5" s="56"/>
      <c r="HV5" s="56"/>
      <c r="HW5" s="56"/>
      <c r="HX5" s="56"/>
      <c r="HY5" s="56"/>
      <c r="HZ5" s="56"/>
      <c r="IA5" s="56"/>
      <c r="IB5" s="56"/>
      <c r="IC5" s="56"/>
      <c r="ID5" s="56"/>
      <c r="IE5" s="56"/>
      <c r="IF5" s="56"/>
      <c r="IG5" s="56"/>
      <c r="IH5" s="56"/>
      <c r="II5" s="56"/>
      <c r="IJ5" s="56"/>
      <c r="IK5" s="56"/>
      <c r="IL5" s="56"/>
      <c r="IM5" s="56"/>
      <c r="IN5" s="56"/>
      <c r="IO5" s="56"/>
      <c r="IP5" s="56"/>
      <c r="IQ5" s="56"/>
      <c r="IR5" s="56"/>
      <c r="IS5" s="56"/>
      <c r="IT5" s="56"/>
      <c r="IU5" s="56"/>
      <c r="IV5" s="56"/>
      <c r="IW5" s="56"/>
      <c r="IX5" s="56"/>
      <c r="IZ5" s="56"/>
    </row>
    <row r="6" customFormat="false" ht="9.95" hidden="false" customHeight="true" outlineLevel="0" collapsed="false">
      <c r="A6" s="56"/>
      <c r="B6" s="56"/>
      <c r="C6" s="66"/>
      <c r="D6" s="56"/>
      <c r="E6" s="56"/>
      <c r="F6" s="56"/>
      <c r="G6" s="56"/>
      <c r="H6" s="56"/>
      <c r="I6" s="56"/>
      <c r="J6" s="56"/>
      <c r="K6" s="56"/>
      <c r="L6" s="65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  <c r="BY6" s="56"/>
      <c r="BZ6" s="56"/>
      <c r="CA6" s="56"/>
      <c r="CB6" s="56"/>
      <c r="CC6" s="56"/>
      <c r="CD6" s="56"/>
      <c r="CE6" s="56"/>
      <c r="CF6" s="56"/>
      <c r="CG6" s="56"/>
      <c r="CH6" s="56"/>
      <c r="CI6" s="56"/>
      <c r="CJ6" s="56"/>
      <c r="CK6" s="56"/>
      <c r="CL6" s="56"/>
      <c r="CM6" s="56"/>
      <c r="CN6" s="56"/>
      <c r="CO6" s="56"/>
      <c r="CP6" s="56"/>
      <c r="CQ6" s="56"/>
      <c r="CR6" s="56"/>
      <c r="CS6" s="56"/>
      <c r="CT6" s="56"/>
      <c r="CU6" s="56"/>
      <c r="CV6" s="56"/>
      <c r="CW6" s="56"/>
      <c r="CX6" s="56"/>
      <c r="CY6" s="56"/>
      <c r="CZ6" s="56"/>
      <c r="DA6" s="56"/>
      <c r="DB6" s="56"/>
      <c r="DC6" s="56"/>
      <c r="DD6" s="56"/>
      <c r="DE6" s="56"/>
      <c r="DF6" s="56"/>
      <c r="DG6" s="56"/>
      <c r="DH6" s="56"/>
      <c r="DI6" s="56"/>
      <c r="DJ6" s="56"/>
      <c r="DK6" s="56"/>
      <c r="DL6" s="56"/>
      <c r="DM6" s="56"/>
      <c r="DN6" s="56"/>
      <c r="DO6" s="56"/>
      <c r="DP6" s="56"/>
      <c r="DQ6" s="56"/>
      <c r="DR6" s="56"/>
      <c r="DS6" s="56"/>
      <c r="DT6" s="56"/>
      <c r="DU6" s="56"/>
      <c r="DV6" s="56"/>
      <c r="DW6" s="56"/>
      <c r="DX6" s="56"/>
      <c r="DY6" s="56"/>
      <c r="DZ6" s="56"/>
      <c r="EA6" s="56"/>
      <c r="EB6" s="56"/>
      <c r="EC6" s="56"/>
      <c r="ED6" s="56"/>
      <c r="EE6" s="56"/>
      <c r="EF6" s="56"/>
      <c r="EG6" s="56"/>
      <c r="EH6" s="56"/>
      <c r="EI6" s="56"/>
      <c r="EJ6" s="56"/>
      <c r="EK6" s="56"/>
      <c r="EL6" s="56"/>
      <c r="EM6" s="56"/>
      <c r="EN6" s="56"/>
      <c r="EO6" s="56"/>
      <c r="EP6" s="56"/>
      <c r="EQ6" s="56"/>
      <c r="ER6" s="56"/>
      <c r="ES6" s="56"/>
      <c r="ET6" s="56"/>
      <c r="EU6" s="56"/>
      <c r="EV6" s="56"/>
      <c r="EW6" s="56"/>
      <c r="EX6" s="56"/>
      <c r="EY6" s="56"/>
      <c r="EZ6" s="56"/>
      <c r="FA6" s="56"/>
      <c r="FB6" s="56"/>
      <c r="FC6" s="56"/>
      <c r="FD6" s="56"/>
      <c r="FE6" s="56"/>
      <c r="FF6" s="56"/>
      <c r="FG6" s="56"/>
      <c r="FH6" s="56"/>
      <c r="FI6" s="56"/>
      <c r="FJ6" s="56"/>
      <c r="FK6" s="56"/>
      <c r="FL6" s="56"/>
      <c r="FM6" s="56"/>
      <c r="FN6" s="56"/>
      <c r="FO6" s="56"/>
      <c r="FP6" s="56"/>
      <c r="FQ6" s="56"/>
      <c r="FR6" s="56"/>
      <c r="FS6" s="56"/>
      <c r="FT6" s="56"/>
      <c r="FU6" s="56"/>
      <c r="FV6" s="56"/>
      <c r="FW6" s="56"/>
      <c r="FX6" s="56"/>
      <c r="FY6" s="56"/>
      <c r="FZ6" s="56"/>
      <c r="GA6" s="56"/>
      <c r="GB6" s="56"/>
      <c r="GC6" s="56"/>
      <c r="GD6" s="56"/>
      <c r="GE6" s="56"/>
      <c r="GF6" s="56"/>
      <c r="GG6" s="56"/>
      <c r="GH6" s="56"/>
      <c r="GI6" s="56"/>
      <c r="GJ6" s="56"/>
      <c r="GK6" s="56"/>
      <c r="GL6" s="56"/>
      <c r="GM6" s="56"/>
      <c r="GN6" s="56"/>
      <c r="GO6" s="56"/>
      <c r="GP6" s="56"/>
      <c r="GQ6" s="56"/>
      <c r="GR6" s="56"/>
      <c r="GS6" s="56"/>
      <c r="GT6" s="56"/>
      <c r="GU6" s="56"/>
      <c r="GV6" s="56"/>
      <c r="GW6" s="56"/>
      <c r="GX6" s="56"/>
      <c r="GY6" s="56"/>
      <c r="GZ6" s="56"/>
      <c r="HA6" s="56"/>
      <c r="HB6" s="56"/>
      <c r="HC6" s="56"/>
      <c r="HD6" s="56"/>
      <c r="HE6" s="56"/>
      <c r="HF6" s="56"/>
      <c r="HG6" s="56"/>
      <c r="HH6" s="56"/>
      <c r="HI6" s="56"/>
      <c r="HJ6" s="56"/>
      <c r="HK6" s="56"/>
      <c r="HL6" s="56"/>
      <c r="HM6" s="56"/>
      <c r="HN6" s="56"/>
      <c r="HO6" s="56"/>
      <c r="HP6" s="56"/>
      <c r="HQ6" s="56"/>
      <c r="HR6" s="56"/>
      <c r="HS6" s="56"/>
      <c r="HT6" s="56"/>
      <c r="HU6" s="56"/>
      <c r="HV6" s="56"/>
      <c r="HW6" s="56"/>
      <c r="HX6" s="56"/>
      <c r="HY6" s="56"/>
      <c r="HZ6" s="56"/>
      <c r="IA6" s="56"/>
      <c r="IB6" s="56"/>
      <c r="IC6" s="56"/>
      <c r="ID6" s="56"/>
      <c r="IE6" s="56"/>
      <c r="IF6" s="56"/>
      <c r="IG6" s="56"/>
      <c r="IH6" s="56"/>
      <c r="II6" s="56"/>
      <c r="IJ6" s="56"/>
      <c r="IK6" s="56"/>
      <c r="IL6" s="56"/>
      <c r="IM6" s="56"/>
      <c r="IN6" s="56"/>
      <c r="IO6" s="56"/>
      <c r="IP6" s="56"/>
      <c r="IQ6" s="56"/>
      <c r="IR6" s="56"/>
      <c r="IS6" s="56"/>
      <c r="IT6" s="56"/>
      <c r="IU6" s="56"/>
      <c r="IV6" s="56"/>
      <c r="IW6" s="56"/>
      <c r="IX6" s="56"/>
      <c r="IZ6" s="56"/>
    </row>
    <row r="7" customFormat="false" ht="20.1" hidden="false" customHeight="true" outlineLevel="0" collapsed="false">
      <c r="A7" s="56"/>
      <c r="B7" s="58" t="s">
        <v>57</v>
      </c>
      <c r="C7" s="59" t="str">
        <f aca="false">Engagés!A5</f>
        <v>LIEU COMPETITION</v>
      </c>
      <c r="D7" s="56"/>
      <c r="E7" s="56"/>
      <c r="F7" s="56"/>
      <c r="G7" s="56"/>
      <c r="H7" s="64" t="s">
        <v>58</v>
      </c>
      <c r="I7" s="56"/>
      <c r="J7" s="56"/>
      <c r="K7" s="56"/>
      <c r="L7" s="65"/>
      <c r="M7" s="59" t="s">
        <v>50</v>
      </c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  <c r="BY7" s="56"/>
      <c r="BZ7" s="56"/>
      <c r="CA7" s="56"/>
      <c r="CB7" s="56"/>
      <c r="CC7" s="56"/>
      <c r="CD7" s="56"/>
      <c r="CE7" s="56"/>
      <c r="CF7" s="56"/>
      <c r="CG7" s="56"/>
      <c r="CH7" s="56"/>
      <c r="CI7" s="56"/>
      <c r="CJ7" s="56"/>
      <c r="CK7" s="56"/>
      <c r="CL7" s="56"/>
      <c r="CM7" s="56"/>
      <c r="CN7" s="56"/>
      <c r="CO7" s="56"/>
      <c r="CP7" s="56"/>
      <c r="CQ7" s="56"/>
      <c r="CR7" s="56"/>
      <c r="CS7" s="56"/>
      <c r="CT7" s="56"/>
      <c r="CU7" s="56"/>
      <c r="CV7" s="56"/>
      <c r="CW7" s="56"/>
      <c r="CX7" s="56"/>
      <c r="CY7" s="56"/>
      <c r="CZ7" s="56"/>
      <c r="DA7" s="56"/>
      <c r="DB7" s="56"/>
      <c r="DC7" s="56"/>
      <c r="DD7" s="56"/>
      <c r="DE7" s="56"/>
      <c r="DF7" s="56"/>
      <c r="DG7" s="56"/>
      <c r="DH7" s="56"/>
      <c r="DI7" s="56"/>
      <c r="DJ7" s="56"/>
      <c r="DK7" s="56"/>
      <c r="DL7" s="56"/>
      <c r="DM7" s="56"/>
      <c r="DN7" s="56"/>
      <c r="DO7" s="56"/>
      <c r="DP7" s="56"/>
      <c r="DQ7" s="56"/>
      <c r="DR7" s="56"/>
      <c r="DS7" s="56"/>
      <c r="DT7" s="56"/>
      <c r="DU7" s="56"/>
      <c r="DV7" s="56"/>
      <c r="DW7" s="56"/>
      <c r="DX7" s="56"/>
      <c r="DY7" s="56"/>
      <c r="DZ7" s="56"/>
      <c r="EA7" s="56"/>
      <c r="EB7" s="56"/>
      <c r="EC7" s="56"/>
      <c r="ED7" s="56"/>
      <c r="EE7" s="56"/>
      <c r="EF7" s="56"/>
      <c r="EG7" s="56"/>
      <c r="EH7" s="56"/>
      <c r="EI7" s="56"/>
      <c r="EJ7" s="56"/>
      <c r="EK7" s="56"/>
      <c r="EL7" s="56"/>
      <c r="EM7" s="56"/>
      <c r="EN7" s="56"/>
      <c r="EO7" s="56"/>
      <c r="EP7" s="56"/>
      <c r="EQ7" s="56"/>
      <c r="ER7" s="56"/>
      <c r="ES7" s="56"/>
      <c r="ET7" s="56"/>
      <c r="EU7" s="56"/>
      <c r="EV7" s="56"/>
      <c r="EW7" s="56"/>
      <c r="EX7" s="56"/>
      <c r="EY7" s="56"/>
      <c r="EZ7" s="56"/>
      <c r="FA7" s="56"/>
      <c r="FB7" s="56"/>
      <c r="FC7" s="56"/>
      <c r="FD7" s="56"/>
      <c r="FE7" s="56"/>
      <c r="FF7" s="56"/>
      <c r="FG7" s="56"/>
      <c r="FH7" s="56"/>
      <c r="FI7" s="56"/>
      <c r="FJ7" s="56"/>
      <c r="FK7" s="56"/>
      <c r="FL7" s="56"/>
      <c r="FM7" s="56"/>
      <c r="FN7" s="56"/>
      <c r="FO7" s="56"/>
      <c r="FP7" s="56"/>
      <c r="FQ7" s="56"/>
      <c r="FR7" s="56"/>
      <c r="FS7" s="56"/>
      <c r="FT7" s="56"/>
      <c r="FU7" s="56"/>
      <c r="FV7" s="56"/>
      <c r="FW7" s="56"/>
      <c r="FX7" s="56"/>
      <c r="FY7" s="56"/>
      <c r="FZ7" s="56"/>
      <c r="GA7" s="56"/>
      <c r="GB7" s="56"/>
      <c r="GC7" s="56"/>
      <c r="GD7" s="56"/>
      <c r="GE7" s="56"/>
      <c r="GF7" s="56"/>
      <c r="GG7" s="56"/>
      <c r="GH7" s="56"/>
      <c r="GI7" s="56"/>
      <c r="GJ7" s="56"/>
      <c r="GK7" s="56"/>
      <c r="GL7" s="56"/>
      <c r="GM7" s="56"/>
      <c r="GN7" s="56"/>
      <c r="GO7" s="56"/>
      <c r="GP7" s="56"/>
      <c r="GQ7" s="56"/>
      <c r="GR7" s="56"/>
      <c r="GS7" s="56"/>
      <c r="GT7" s="56"/>
      <c r="GU7" s="56"/>
      <c r="GV7" s="56"/>
      <c r="GW7" s="56"/>
      <c r="GX7" s="56"/>
      <c r="GY7" s="56"/>
      <c r="GZ7" s="56"/>
      <c r="HA7" s="56"/>
      <c r="HB7" s="56"/>
      <c r="HC7" s="56"/>
      <c r="HD7" s="56"/>
      <c r="HE7" s="56"/>
      <c r="HF7" s="56"/>
      <c r="HG7" s="56"/>
      <c r="HH7" s="56"/>
      <c r="HI7" s="56"/>
      <c r="HJ7" s="56"/>
      <c r="HK7" s="56"/>
      <c r="HL7" s="56"/>
      <c r="HM7" s="56"/>
      <c r="HN7" s="56"/>
      <c r="HO7" s="56"/>
      <c r="HP7" s="56"/>
      <c r="HQ7" s="56"/>
      <c r="HR7" s="56"/>
      <c r="HS7" s="56"/>
      <c r="HT7" s="56"/>
      <c r="HU7" s="56"/>
      <c r="HV7" s="56"/>
      <c r="HW7" s="56"/>
      <c r="HX7" s="56"/>
      <c r="HY7" s="56"/>
      <c r="HZ7" s="56"/>
      <c r="IA7" s="56"/>
      <c r="IB7" s="56"/>
      <c r="IC7" s="56"/>
      <c r="ID7" s="56"/>
      <c r="IE7" s="56"/>
      <c r="IF7" s="56"/>
      <c r="IG7" s="56"/>
      <c r="IH7" s="56"/>
      <c r="II7" s="56"/>
      <c r="IJ7" s="56"/>
      <c r="IK7" s="56"/>
      <c r="IL7" s="56"/>
      <c r="IM7" s="56"/>
      <c r="IN7" s="56"/>
      <c r="IO7" s="56"/>
      <c r="IP7" s="56"/>
      <c r="IQ7" s="56"/>
      <c r="IR7" s="56"/>
      <c r="IS7" s="56"/>
      <c r="IT7" s="56"/>
      <c r="IU7" s="56"/>
      <c r="IV7" s="56"/>
      <c r="IW7" s="56"/>
      <c r="IX7" s="56"/>
      <c r="IZ7" s="56"/>
    </row>
    <row r="8" customFormat="false" ht="9.95" hidden="false" customHeight="true" outlineLevel="0" collapsed="false">
      <c r="A8" s="56"/>
      <c r="B8" s="56"/>
      <c r="C8" s="66"/>
      <c r="D8" s="56"/>
      <c r="E8" s="56"/>
      <c r="F8" s="56"/>
      <c r="G8" s="56"/>
      <c r="H8" s="56"/>
      <c r="I8" s="56"/>
      <c r="J8" s="56"/>
      <c r="K8" s="56"/>
      <c r="L8" s="65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  <c r="BY8" s="56"/>
      <c r="BZ8" s="56"/>
      <c r="CA8" s="56"/>
      <c r="CB8" s="56"/>
      <c r="CC8" s="56"/>
      <c r="CD8" s="56"/>
      <c r="CE8" s="56"/>
      <c r="CF8" s="56"/>
      <c r="CG8" s="56"/>
      <c r="CH8" s="56"/>
      <c r="CI8" s="56"/>
      <c r="CJ8" s="56"/>
      <c r="CK8" s="56"/>
      <c r="CL8" s="56"/>
      <c r="CM8" s="56"/>
      <c r="CN8" s="56"/>
      <c r="CO8" s="56"/>
      <c r="CP8" s="56"/>
      <c r="CQ8" s="56"/>
      <c r="CR8" s="56"/>
      <c r="CS8" s="56"/>
      <c r="CT8" s="56"/>
      <c r="CU8" s="56"/>
      <c r="CV8" s="56"/>
      <c r="CW8" s="56"/>
      <c r="CX8" s="56"/>
      <c r="CY8" s="56"/>
      <c r="CZ8" s="56"/>
      <c r="DA8" s="56"/>
      <c r="DB8" s="56"/>
      <c r="DC8" s="56"/>
      <c r="DD8" s="56"/>
      <c r="DE8" s="56"/>
      <c r="DF8" s="56"/>
      <c r="DG8" s="56"/>
      <c r="DH8" s="56"/>
      <c r="DI8" s="56"/>
      <c r="DJ8" s="56"/>
      <c r="DK8" s="56"/>
      <c r="DL8" s="56"/>
      <c r="DM8" s="56"/>
      <c r="DN8" s="56"/>
      <c r="DO8" s="56"/>
      <c r="DP8" s="56"/>
      <c r="DQ8" s="56"/>
      <c r="DR8" s="56"/>
      <c r="DS8" s="56"/>
      <c r="DT8" s="56"/>
      <c r="DU8" s="56"/>
      <c r="DV8" s="56"/>
      <c r="DW8" s="56"/>
      <c r="DX8" s="56"/>
      <c r="DY8" s="56"/>
      <c r="DZ8" s="56"/>
      <c r="EA8" s="56"/>
      <c r="EB8" s="56"/>
      <c r="EC8" s="56"/>
      <c r="ED8" s="56"/>
      <c r="EE8" s="56"/>
      <c r="EF8" s="56"/>
      <c r="EG8" s="56"/>
      <c r="EH8" s="56"/>
      <c r="EI8" s="56"/>
      <c r="EJ8" s="56"/>
      <c r="EK8" s="56"/>
      <c r="EL8" s="56"/>
      <c r="EM8" s="56"/>
      <c r="EN8" s="56"/>
      <c r="EO8" s="56"/>
      <c r="EP8" s="56"/>
      <c r="EQ8" s="56"/>
      <c r="ER8" s="56"/>
      <c r="ES8" s="56"/>
      <c r="ET8" s="56"/>
      <c r="EU8" s="56"/>
      <c r="EV8" s="56"/>
      <c r="EW8" s="56"/>
      <c r="EX8" s="56"/>
      <c r="EY8" s="56"/>
      <c r="EZ8" s="56"/>
      <c r="FA8" s="56"/>
      <c r="FB8" s="56"/>
      <c r="FC8" s="56"/>
      <c r="FD8" s="56"/>
      <c r="FE8" s="56"/>
      <c r="FF8" s="56"/>
      <c r="FG8" s="56"/>
      <c r="FH8" s="56"/>
      <c r="FI8" s="56"/>
      <c r="FJ8" s="56"/>
      <c r="FK8" s="56"/>
      <c r="FL8" s="56"/>
      <c r="FM8" s="56"/>
      <c r="FN8" s="56"/>
      <c r="FO8" s="56"/>
      <c r="FP8" s="56"/>
      <c r="FQ8" s="56"/>
      <c r="FR8" s="56"/>
      <c r="FS8" s="56"/>
      <c r="FT8" s="56"/>
      <c r="FU8" s="56"/>
      <c r="FV8" s="56"/>
      <c r="FW8" s="56"/>
      <c r="FX8" s="56"/>
      <c r="FY8" s="56"/>
      <c r="FZ8" s="56"/>
      <c r="GA8" s="56"/>
      <c r="GB8" s="56"/>
      <c r="GC8" s="56"/>
      <c r="GD8" s="56"/>
      <c r="GE8" s="56"/>
      <c r="GF8" s="56"/>
      <c r="GG8" s="56"/>
      <c r="GH8" s="56"/>
      <c r="GI8" s="56"/>
      <c r="GJ8" s="56"/>
      <c r="GK8" s="56"/>
      <c r="GL8" s="56"/>
      <c r="GM8" s="56"/>
      <c r="GN8" s="56"/>
      <c r="GO8" s="56"/>
      <c r="GP8" s="56"/>
      <c r="GQ8" s="56"/>
      <c r="GR8" s="56"/>
      <c r="GS8" s="56"/>
      <c r="GT8" s="56"/>
      <c r="GU8" s="56"/>
      <c r="GV8" s="56"/>
      <c r="GW8" s="56"/>
      <c r="GX8" s="56"/>
      <c r="GY8" s="56"/>
      <c r="GZ8" s="56"/>
      <c r="HA8" s="56"/>
      <c r="HB8" s="56"/>
      <c r="HC8" s="56"/>
      <c r="HD8" s="56"/>
      <c r="HE8" s="56"/>
      <c r="HF8" s="56"/>
      <c r="HG8" s="56"/>
      <c r="HH8" s="56"/>
      <c r="HI8" s="56"/>
      <c r="HJ8" s="56"/>
      <c r="HK8" s="56"/>
      <c r="HL8" s="56"/>
      <c r="HM8" s="56"/>
      <c r="HN8" s="56"/>
      <c r="HO8" s="56"/>
      <c r="HP8" s="56"/>
      <c r="HQ8" s="56"/>
      <c r="HR8" s="56"/>
      <c r="HS8" s="56"/>
      <c r="HT8" s="56"/>
      <c r="HU8" s="56"/>
      <c r="HV8" s="56"/>
      <c r="HW8" s="56"/>
      <c r="HX8" s="56"/>
      <c r="HY8" s="56"/>
      <c r="HZ8" s="56"/>
      <c r="IA8" s="56"/>
      <c r="IB8" s="56"/>
      <c r="IC8" s="56"/>
      <c r="ID8" s="56"/>
      <c r="IE8" s="56"/>
      <c r="IF8" s="56"/>
      <c r="IG8" s="56"/>
      <c r="IH8" s="56"/>
      <c r="II8" s="56"/>
      <c r="IJ8" s="56"/>
      <c r="IK8" s="56"/>
      <c r="IL8" s="56"/>
      <c r="IM8" s="56"/>
      <c r="IN8" s="56"/>
      <c r="IO8" s="56"/>
      <c r="IP8" s="56"/>
      <c r="IQ8" s="56"/>
      <c r="IR8" s="56"/>
      <c r="IS8" s="56"/>
      <c r="IT8" s="56"/>
      <c r="IU8" s="56"/>
      <c r="IV8" s="56"/>
      <c r="IW8" s="56"/>
      <c r="IX8" s="56"/>
      <c r="IZ8" s="56"/>
    </row>
    <row r="9" customFormat="false" ht="20.1" hidden="false" customHeight="true" outlineLevel="0" collapsed="false">
      <c r="A9" s="56"/>
      <c r="B9" s="58" t="s">
        <v>59</v>
      </c>
      <c r="C9" s="67" t="str">
        <f aca="false">Engagés!A7</f>
        <v>DATE</v>
      </c>
      <c r="D9" s="56"/>
      <c r="E9" s="56"/>
      <c r="F9" s="56"/>
      <c r="G9" s="56"/>
      <c r="H9" s="64" t="s">
        <v>60</v>
      </c>
      <c r="I9" s="56"/>
      <c r="J9" s="56"/>
      <c r="K9" s="56"/>
      <c r="L9" s="65"/>
      <c r="M9" s="59"/>
      <c r="N9" s="56"/>
      <c r="O9" s="56"/>
      <c r="P9" s="56"/>
      <c r="Q9" s="56"/>
      <c r="R9" s="56"/>
      <c r="S9" s="56"/>
      <c r="T9" s="56"/>
      <c r="U9" s="56"/>
      <c r="V9" s="56"/>
      <c r="W9" s="56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  <c r="BY9" s="56"/>
      <c r="BZ9" s="56"/>
      <c r="CA9" s="56"/>
      <c r="CB9" s="56"/>
      <c r="CC9" s="56"/>
      <c r="CD9" s="56"/>
      <c r="CE9" s="56"/>
      <c r="CF9" s="56"/>
      <c r="CG9" s="56"/>
      <c r="CH9" s="56"/>
      <c r="CI9" s="56"/>
      <c r="CJ9" s="56"/>
      <c r="CK9" s="56"/>
      <c r="CL9" s="56"/>
      <c r="CM9" s="56"/>
      <c r="CN9" s="56"/>
      <c r="CO9" s="56"/>
      <c r="CP9" s="56"/>
      <c r="CQ9" s="56"/>
      <c r="CR9" s="56"/>
      <c r="CS9" s="56"/>
      <c r="CT9" s="56"/>
      <c r="CU9" s="56"/>
      <c r="CV9" s="56"/>
      <c r="CW9" s="56"/>
      <c r="CX9" s="56"/>
      <c r="CY9" s="56"/>
      <c r="CZ9" s="56"/>
      <c r="DA9" s="56"/>
      <c r="DB9" s="56"/>
      <c r="DC9" s="56"/>
      <c r="DD9" s="56"/>
      <c r="DE9" s="56"/>
      <c r="DF9" s="56"/>
      <c r="DG9" s="56"/>
      <c r="DH9" s="56"/>
      <c r="DI9" s="56"/>
      <c r="DJ9" s="56"/>
      <c r="DK9" s="56"/>
      <c r="DL9" s="56"/>
      <c r="DM9" s="56"/>
      <c r="DN9" s="56"/>
      <c r="DO9" s="56"/>
      <c r="DP9" s="56"/>
      <c r="DQ9" s="56"/>
      <c r="DR9" s="56"/>
      <c r="DS9" s="56"/>
      <c r="DT9" s="56"/>
      <c r="DU9" s="56"/>
      <c r="DV9" s="56"/>
      <c r="DW9" s="56"/>
      <c r="DX9" s="56"/>
      <c r="DY9" s="56"/>
      <c r="DZ9" s="56"/>
      <c r="EA9" s="56"/>
      <c r="EB9" s="56"/>
      <c r="EC9" s="56"/>
      <c r="ED9" s="56"/>
      <c r="EE9" s="56"/>
      <c r="EF9" s="56"/>
      <c r="EG9" s="56"/>
      <c r="EH9" s="56"/>
      <c r="EI9" s="56"/>
      <c r="EJ9" s="56"/>
      <c r="EK9" s="56"/>
      <c r="EL9" s="56"/>
      <c r="EM9" s="56"/>
      <c r="EN9" s="56"/>
      <c r="EO9" s="56"/>
      <c r="EP9" s="56"/>
      <c r="EQ9" s="56"/>
      <c r="ER9" s="56"/>
      <c r="ES9" s="56"/>
      <c r="ET9" s="56"/>
      <c r="EU9" s="56"/>
      <c r="EV9" s="56"/>
      <c r="EW9" s="56"/>
      <c r="EX9" s="56"/>
      <c r="EY9" s="56"/>
      <c r="EZ9" s="56"/>
      <c r="FA9" s="56"/>
      <c r="FB9" s="56"/>
      <c r="FC9" s="56"/>
      <c r="FD9" s="56"/>
      <c r="FE9" s="56"/>
      <c r="FF9" s="56"/>
      <c r="FG9" s="56"/>
      <c r="FH9" s="56"/>
      <c r="FI9" s="56"/>
      <c r="FJ9" s="56"/>
      <c r="FK9" s="56"/>
      <c r="FL9" s="56"/>
      <c r="FM9" s="56"/>
      <c r="FN9" s="56"/>
      <c r="FO9" s="56"/>
      <c r="FP9" s="56"/>
      <c r="FQ9" s="56"/>
      <c r="FR9" s="56"/>
      <c r="FS9" s="56"/>
      <c r="FT9" s="56"/>
      <c r="FU9" s="56"/>
      <c r="FV9" s="56"/>
      <c r="FW9" s="56"/>
      <c r="FX9" s="56"/>
      <c r="FY9" s="56"/>
      <c r="FZ9" s="56"/>
      <c r="GA9" s="56"/>
      <c r="GB9" s="56"/>
      <c r="GC9" s="56"/>
      <c r="GD9" s="56"/>
      <c r="GE9" s="56"/>
      <c r="GF9" s="56"/>
      <c r="GG9" s="56"/>
      <c r="GH9" s="56"/>
      <c r="GI9" s="56"/>
      <c r="GJ9" s="56"/>
      <c r="GK9" s="56"/>
      <c r="GL9" s="56"/>
      <c r="GM9" s="56"/>
      <c r="GN9" s="56"/>
      <c r="GO9" s="56"/>
      <c r="GP9" s="56"/>
      <c r="GQ9" s="56"/>
      <c r="GR9" s="56"/>
      <c r="GS9" s="56"/>
      <c r="GT9" s="56"/>
      <c r="GU9" s="56"/>
      <c r="GV9" s="56"/>
      <c r="GW9" s="56"/>
      <c r="GX9" s="56"/>
      <c r="GY9" s="56"/>
      <c r="GZ9" s="56"/>
      <c r="HA9" s="56"/>
      <c r="HB9" s="56"/>
      <c r="HC9" s="56"/>
      <c r="HD9" s="56"/>
      <c r="HE9" s="56"/>
      <c r="HF9" s="56"/>
      <c r="HG9" s="56"/>
      <c r="HH9" s="56"/>
      <c r="HI9" s="56"/>
      <c r="HJ9" s="56"/>
      <c r="HK9" s="56"/>
      <c r="HL9" s="56"/>
      <c r="HM9" s="56"/>
      <c r="HN9" s="56"/>
      <c r="HO9" s="56"/>
      <c r="HP9" s="56"/>
      <c r="HQ9" s="56"/>
      <c r="HR9" s="56"/>
      <c r="HS9" s="56"/>
      <c r="HT9" s="56"/>
      <c r="HU9" s="56"/>
      <c r="HV9" s="56"/>
      <c r="HW9" s="56"/>
      <c r="HX9" s="56"/>
      <c r="HY9" s="56"/>
      <c r="HZ9" s="56"/>
      <c r="IA9" s="56"/>
      <c r="IB9" s="56"/>
      <c r="IC9" s="56"/>
      <c r="ID9" s="56"/>
      <c r="IE9" s="56"/>
      <c r="IF9" s="56"/>
      <c r="IG9" s="56"/>
      <c r="IH9" s="56"/>
      <c r="II9" s="56"/>
      <c r="IJ9" s="56"/>
      <c r="IK9" s="56"/>
      <c r="IL9" s="56"/>
      <c r="IM9" s="56"/>
      <c r="IN9" s="56"/>
      <c r="IO9" s="56"/>
      <c r="IP9" s="56"/>
      <c r="IQ9" s="56"/>
      <c r="IR9" s="56"/>
      <c r="IS9" s="56"/>
      <c r="IT9" s="56"/>
      <c r="IU9" s="56"/>
      <c r="IV9" s="56"/>
      <c r="IW9" s="56"/>
      <c r="IX9" s="56"/>
      <c r="IZ9" s="56"/>
    </row>
    <row r="10" customFormat="false" ht="9.95" hidden="false" customHeight="true" outlineLevel="0" collapsed="false">
      <c r="A10" s="56"/>
      <c r="B10" s="56"/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  <c r="BY10" s="56"/>
      <c r="BZ10" s="56"/>
      <c r="CA10" s="56"/>
      <c r="CB10" s="56"/>
      <c r="CC10" s="56"/>
      <c r="CD10" s="56"/>
      <c r="CE10" s="56"/>
      <c r="CF10" s="56"/>
      <c r="CG10" s="56"/>
      <c r="CH10" s="56"/>
      <c r="CI10" s="56"/>
      <c r="CJ10" s="56"/>
      <c r="CK10" s="56"/>
      <c r="CL10" s="56"/>
      <c r="CM10" s="56"/>
      <c r="CN10" s="56"/>
      <c r="CO10" s="56"/>
      <c r="CP10" s="56"/>
      <c r="CQ10" s="56"/>
      <c r="CR10" s="56"/>
      <c r="CS10" s="56"/>
      <c r="CT10" s="56"/>
      <c r="CU10" s="56"/>
      <c r="CV10" s="56"/>
      <c r="CW10" s="56"/>
      <c r="CX10" s="56"/>
      <c r="CY10" s="56"/>
      <c r="CZ10" s="56"/>
      <c r="DA10" s="56"/>
      <c r="DB10" s="56"/>
      <c r="DC10" s="56"/>
      <c r="DD10" s="56"/>
      <c r="DE10" s="56"/>
      <c r="DF10" s="56"/>
      <c r="DG10" s="56"/>
      <c r="DH10" s="56"/>
      <c r="DI10" s="56"/>
      <c r="DJ10" s="56"/>
      <c r="DK10" s="56"/>
      <c r="DL10" s="56"/>
      <c r="DM10" s="56"/>
      <c r="DN10" s="56"/>
      <c r="DO10" s="56"/>
      <c r="DP10" s="56"/>
      <c r="DQ10" s="56"/>
      <c r="DR10" s="56"/>
      <c r="DS10" s="56"/>
      <c r="DT10" s="56"/>
      <c r="DU10" s="56"/>
      <c r="DV10" s="56"/>
      <c r="DW10" s="56"/>
      <c r="DX10" s="56"/>
      <c r="DY10" s="56"/>
      <c r="DZ10" s="56"/>
      <c r="EA10" s="56"/>
      <c r="EB10" s="56"/>
      <c r="EC10" s="56"/>
      <c r="ED10" s="56"/>
      <c r="EE10" s="56"/>
      <c r="EF10" s="56"/>
      <c r="EG10" s="56"/>
      <c r="EH10" s="56"/>
      <c r="EI10" s="56"/>
      <c r="EJ10" s="56"/>
      <c r="EK10" s="56"/>
      <c r="EL10" s="56"/>
      <c r="EM10" s="56"/>
      <c r="EN10" s="56"/>
      <c r="EO10" s="56"/>
      <c r="EP10" s="56"/>
      <c r="EQ10" s="56"/>
      <c r="ER10" s="56"/>
      <c r="ES10" s="56"/>
      <c r="ET10" s="56"/>
      <c r="EU10" s="56"/>
      <c r="EV10" s="56"/>
      <c r="EW10" s="56"/>
      <c r="EX10" s="56"/>
      <c r="EY10" s="56"/>
      <c r="EZ10" s="56"/>
      <c r="FA10" s="56"/>
      <c r="FB10" s="56"/>
      <c r="FC10" s="56"/>
      <c r="FD10" s="56"/>
      <c r="FE10" s="56"/>
      <c r="FF10" s="56"/>
      <c r="FG10" s="56"/>
      <c r="FH10" s="56"/>
      <c r="FI10" s="56"/>
      <c r="FJ10" s="56"/>
      <c r="FK10" s="56"/>
      <c r="FL10" s="56"/>
      <c r="FM10" s="56"/>
      <c r="FN10" s="56"/>
      <c r="FO10" s="56"/>
      <c r="FP10" s="56"/>
      <c r="FQ10" s="56"/>
      <c r="FR10" s="56"/>
      <c r="FS10" s="56"/>
      <c r="FT10" s="56"/>
      <c r="FU10" s="56"/>
      <c r="FV10" s="56"/>
      <c r="FW10" s="56"/>
      <c r="FX10" s="56"/>
      <c r="FY10" s="56"/>
      <c r="FZ10" s="56"/>
      <c r="GA10" s="56"/>
      <c r="GB10" s="56"/>
      <c r="GC10" s="56"/>
      <c r="GD10" s="56"/>
      <c r="GE10" s="56"/>
      <c r="GF10" s="56"/>
      <c r="GG10" s="56"/>
      <c r="GH10" s="56"/>
      <c r="GI10" s="56"/>
      <c r="GJ10" s="56"/>
      <c r="GK10" s="56"/>
      <c r="GL10" s="56"/>
      <c r="GM10" s="56"/>
      <c r="GN10" s="56"/>
      <c r="GO10" s="56"/>
      <c r="GP10" s="56"/>
      <c r="GQ10" s="56"/>
      <c r="GR10" s="56"/>
      <c r="GS10" s="56"/>
      <c r="GT10" s="56"/>
      <c r="GU10" s="56"/>
      <c r="GV10" s="56"/>
      <c r="GW10" s="56"/>
      <c r="GX10" s="56"/>
      <c r="GY10" s="56"/>
      <c r="GZ10" s="56"/>
      <c r="HA10" s="56"/>
      <c r="HB10" s="56"/>
      <c r="HC10" s="56"/>
      <c r="HD10" s="56"/>
      <c r="HE10" s="56"/>
      <c r="HF10" s="56"/>
      <c r="HG10" s="56"/>
      <c r="HH10" s="56"/>
      <c r="HI10" s="56"/>
      <c r="HJ10" s="56"/>
      <c r="HK10" s="56"/>
      <c r="HL10" s="56"/>
      <c r="HM10" s="56"/>
      <c r="HN10" s="56"/>
      <c r="HO10" s="56"/>
      <c r="HP10" s="56"/>
      <c r="HQ10" s="56"/>
      <c r="HR10" s="56"/>
      <c r="HS10" s="56"/>
      <c r="HT10" s="56"/>
      <c r="HU10" s="56"/>
      <c r="HV10" s="56"/>
      <c r="HW10" s="56"/>
      <c r="HX10" s="56"/>
      <c r="HY10" s="56"/>
      <c r="HZ10" s="56"/>
      <c r="IA10" s="56"/>
      <c r="IB10" s="56"/>
      <c r="IC10" s="56"/>
      <c r="ID10" s="56"/>
      <c r="IE10" s="56"/>
      <c r="IF10" s="56"/>
      <c r="IG10" s="56"/>
      <c r="IH10" s="56"/>
      <c r="II10" s="56"/>
      <c r="IJ10" s="56"/>
      <c r="IK10" s="56"/>
      <c r="IL10" s="56"/>
      <c r="IM10" s="56"/>
      <c r="IN10" s="56"/>
      <c r="IO10" s="56"/>
      <c r="IP10" s="56"/>
      <c r="IQ10" s="56"/>
      <c r="IR10" s="56"/>
      <c r="IS10" s="56"/>
      <c r="IT10" s="56"/>
      <c r="IU10" s="56"/>
      <c r="IV10" s="56"/>
      <c r="IW10" s="56"/>
      <c r="IX10" s="56"/>
      <c r="IZ10" s="56"/>
    </row>
    <row r="11" customFormat="false" ht="20.1" hidden="false" customHeight="true" outlineLevel="0" collapsed="false">
      <c r="A11" s="68"/>
      <c r="B11" s="68" t="s">
        <v>61</v>
      </c>
      <c r="C11" s="69" t="s">
        <v>62</v>
      </c>
      <c r="D11" s="68" t="s">
        <v>43</v>
      </c>
      <c r="E11" s="68"/>
      <c r="F11" s="68"/>
      <c r="G11" s="68" t="s">
        <v>63</v>
      </c>
      <c r="H11" s="68"/>
      <c r="I11" s="68"/>
      <c r="J11" s="68"/>
      <c r="K11" s="68" t="s">
        <v>64</v>
      </c>
      <c r="L11" s="68"/>
      <c r="M11" s="68"/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  <c r="CA11" s="56"/>
      <c r="CB11" s="56"/>
      <c r="CC11" s="56"/>
      <c r="CD11" s="56"/>
      <c r="CE11" s="56"/>
      <c r="CF11" s="56"/>
      <c r="CG11" s="56"/>
      <c r="CH11" s="56"/>
      <c r="CI11" s="56"/>
      <c r="CJ11" s="56"/>
      <c r="CK11" s="56"/>
      <c r="CL11" s="56"/>
      <c r="CM11" s="56"/>
      <c r="CN11" s="56"/>
      <c r="CO11" s="56"/>
      <c r="CP11" s="56"/>
      <c r="CQ11" s="56"/>
      <c r="CR11" s="56"/>
      <c r="CS11" s="56"/>
      <c r="CT11" s="56"/>
      <c r="CU11" s="56"/>
      <c r="CV11" s="56"/>
      <c r="CW11" s="56"/>
      <c r="CX11" s="56"/>
      <c r="CY11" s="56"/>
      <c r="CZ11" s="56"/>
      <c r="DA11" s="56"/>
      <c r="DB11" s="56"/>
      <c r="DC11" s="56"/>
      <c r="DD11" s="56"/>
      <c r="DE11" s="56"/>
      <c r="DF11" s="56"/>
      <c r="DG11" s="56"/>
      <c r="DH11" s="56"/>
      <c r="DI11" s="56"/>
      <c r="DJ11" s="56"/>
      <c r="DK11" s="56"/>
      <c r="DL11" s="56"/>
      <c r="DM11" s="56"/>
      <c r="DN11" s="56"/>
      <c r="DO11" s="56"/>
      <c r="DP11" s="56"/>
      <c r="DQ11" s="56"/>
      <c r="DR11" s="56"/>
      <c r="DS11" s="56"/>
      <c r="DT11" s="56"/>
      <c r="DU11" s="56"/>
      <c r="DV11" s="56"/>
      <c r="DW11" s="56"/>
      <c r="DX11" s="56"/>
      <c r="DY11" s="56"/>
      <c r="DZ11" s="56"/>
      <c r="EA11" s="56"/>
      <c r="EB11" s="56"/>
      <c r="EC11" s="56"/>
      <c r="ED11" s="56"/>
      <c r="EE11" s="56"/>
      <c r="EF11" s="56"/>
      <c r="EG11" s="56"/>
      <c r="EH11" s="56"/>
      <c r="EI11" s="56"/>
      <c r="EJ11" s="56"/>
      <c r="EK11" s="56"/>
      <c r="EL11" s="56"/>
      <c r="EM11" s="56"/>
      <c r="EN11" s="56"/>
      <c r="EO11" s="56"/>
      <c r="EP11" s="56"/>
      <c r="EQ11" s="56"/>
      <c r="ER11" s="56"/>
      <c r="ES11" s="56"/>
      <c r="ET11" s="56"/>
      <c r="EU11" s="56"/>
      <c r="EV11" s="56"/>
      <c r="EW11" s="56"/>
      <c r="EX11" s="56"/>
      <c r="EY11" s="56"/>
      <c r="EZ11" s="56"/>
      <c r="FA11" s="56"/>
      <c r="FB11" s="56"/>
      <c r="FC11" s="56"/>
      <c r="FD11" s="56"/>
      <c r="FE11" s="56"/>
      <c r="FF11" s="56"/>
      <c r="FG11" s="56"/>
      <c r="FH11" s="56"/>
      <c r="FI11" s="56"/>
      <c r="FJ11" s="56"/>
      <c r="FK11" s="56"/>
      <c r="FL11" s="56"/>
      <c r="FM11" s="56"/>
      <c r="FN11" s="56"/>
      <c r="FO11" s="56"/>
      <c r="FP11" s="56"/>
      <c r="FQ11" s="56"/>
      <c r="FR11" s="56"/>
      <c r="FS11" s="56"/>
      <c r="FT11" s="56"/>
      <c r="FU11" s="56"/>
      <c r="FV11" s="56"/>
      <c r="FW11" s="56"/>
      <c r="FX11" s="56"/>
      <c r="FY11" s="56"/>
      <c r="FZ11" s="56"/>
      <c r="GA11" s="56"/>
      <c r="GB11" s="56"/>
      <c r="GC11" s="56"/>
      <c r="GD11" s="56"/>
      <c r="GE11" s="56"/>
      <c r="GF11" s="56"/>
      <c r="GG11" s="56"/>
      <c r="GH11" s="56"/>
      <c r="GI11" s="56"/>
      <c r="GJ11" s="56"/>
      <c r="GK11" s="56"/>
      <c r="GL11" s="56"/>
      <c r="GM11" s="56"/>
      <c r="GN11" s="56"/>
      <c r="GO11" s="56"/>
      <c r="GP11" s="56"/>
      <c r="GQ11" s="56"/>
      <c r="GR11" s="56"/>
      <c r="GS11" s="56"/>
      <c r="GT11" s="56"/>
      <c r="GU11" s="56"/>
      <c r="GV11" s="56"/>
      <c r="GW11" s="56"/>
      <c r="GX11" s="56"/>
      <c r="GY11" s="56"/>
      <c r="GZ11" s="56"/>
      <c r="HA11" s="56"/>
      <c r="HB11" s="56"/>
      <c r="HC11" s="56"/>
      <c r="HD11" s="56"/>
      <c r="HE11" s="56"/>
      <c r="HF11" s="56"/>
      <c r="HG11" s="56"/>
      <c r="HH11" s="56"/>
      <c r="HI11" s="56"/>
      <c r="HJ11" s="56"/>
      <c r="HK11" s="56"/>
      <c r="HL11" s="56"/>
      <c r="HM11" s="56"/>
      <c r="HN11" s="56"/>
      <c r="HO11" s="56"/>
      <c r="HP11" s="56"/>
      <c r="HQ11" s="56"/>
      <c r="HR11" s="56"/>
      <c r="HS11" s="56"/>
      <c r="HT11" s="56"/>
      <c r="HU11" s="56"/>
      <c r="HV11" s="56"/>
      <c r="HW11" s="56"/>
      <c r="HX11" s="56"/>
      <c r="HY11" s="56"/>
      <c r="HZ11" s="56"/>
      <c r="IA11" s="56"/>
      <c r="IB11" s="56"/>
      <c r="IC11" s="56"/>
      <c r="ID11" s="56"/>
      <c r="IE11" s="56"/>
      <c r="IF11" s="56"/>
      <c r="IG11" s="56"/>
      <c r="IH11" s="56"/>
      <c r="II11" s="56"/>
      <c r="IJ11" s="56"/>
      <c r="IK11" s="56"/>
      <c r="IL11" s="56"/>
      <c r="IM11" s="56"/>
      <c r="IN11" s="56"/>
      <c r="IO11" s="56"/>
      <c r="IP11" s="56"/>
      <c r="IQ11" s="56"/>
      <c r="IR11" s="56"/>
      <c r="IS11" s="56"/>
      <c r="IT11" s="56"/>
      <c r="IU11" s="56"/>
      <c r="IV11" s="56"/>
      <c r="IW11" s="56"/>
      <c r="IX11" s="56"/>
      <c r="IZ11" s="56"/>
    </row>
    <row r="12" customFormat="false" ht="20.1" hidden="false" customHeight="true" outlineLevel="0" collapsed="false">
      <c r="A12" s="59" t="str">
        <f aca="true">IF(ISERROR(MATCH($M$7&amp;K12,Engagés!$J$16:$J$39,0)),"",INDIRECT(ADDRESS(MATCH($M$7&amp;K12,Engagés!$J$1:$J$39,0),1,1,1,"Engagés")))</f>
        <v/>
      </c>
      <c r="B12" s="70" t="str">
        <f aca="false">IF(A12="","",VLOOKUP(A12,Engagés!$A$16:$F$39,2,0))</f>
        <v/>
      </c>
      <c r="C12" s="71" t="str">
        <f aca="false">IF(A12="","",VLOOKUP(A12,Engagés!$A$16:$F$39,4,0))</f>
        <v/>
      </c>
      <c r="D12" s="72" t="str">
        <f aca="false">IF(A12="","",VLOOKUP(A12,Engagés!$A$16:$F$39,6,0))</f>
        <v/>
      </c>
      <c r="E12" s="72"/>
      <c r="F12" s="72"/>
      <c r="G12" s="72" t="str">
        <f aca="false">IF(A12="","",VLOOKUP(A12,Engagés!$A$16:$F$39,3,0))</f>
        <v/>
      </c>
      <c r="H12" s="72"/>
      <c r="I12" s="72"/>
      <c r="J12" s="72"/>
      <c r="K12" s="59" t="n">
        <v>1</v>
      </c>
      <c r="L12" s="59"/>
      <c r="M12" s="59"/>
      <c r="N12" s="56"/>
      <c r="O12" s="56"/>
      <c r="P12" s="56"/>
      <c r="Q12" s="56"/>
      <c r="R12" s="56"/>
      <c r="S12" s="56"/>
      <c r="T12" s="56"/>
      <c r="U12" s="56"/>
      <c r="V12" s="56"/>
      <c r="W12" s="56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  <c r="CA12" s="56"/>
      <c r="CB12" s="56"/>
      <c r="CC12" s="56"/>
      <c r="CD12" s="56"/>
      <c r="CE12" s="56"/>
      <c r="CF12" s="56"/>
      <c r="CG12" s="56"/>
      <c r="CH12" s="56"/>
      <c r="CI12" s="56"/>
      <c r="CJ12" s="56"/>
      <c r="CK12" s="56"/>
      <c r="CL12" s="56"/>
      <c r="CM12" s="56"/>
      <c r="CN12" s="56"/>
      <c r="CO12" s="56"/>
      <c r="CP12" s="56"/>
      <c r="CQ12" s="56"/>
      <c r="CR12" s="56"/>
      <c r="CS12" s="56"/>
      <c r="CT12" s="56"/>
      <c r="CU12" s="56"/>
      <c r="CV12" s="56"/>
      <c r="CW12" s="56"/>
      <c r="CX12" s="56"/>
      <c r="CY12" s="56"/>
      <c r="CZ12" s="56"/>
      <c r="DA12" s="56"/>
      <c r="DB12" s="56"/>
      <c r="DC12" s="56"/>
      <c r="DD12" s="56"/>
      <c r="DE12" s="56"/>
      <c r="DF12" s="56"/>
      <c r="DG12" s="56"/>
      <c r="DH12" s="56"/>
      <c r="DI12" s="56"/>
      <c r="DJ12" s="56"/>
      <c r="DK12" s="56"/>
      <c r="DL12" s="56"/>
      <c r="DM12" s="56"/>
      <c r="DN12" s="56"/>
      <c r="DO12" s="56"/>
      <c r="DP12" s="56"/>
      <c r="DQ12" s="56"/>
      <c r="DR12" s="56"/>
      <c r="DS12" s="56"/>
      <c r="DT12" s="56"/>
      <c r="DU12" s="56"/>
      <c r="DV12" s="56"/>
      <c r="DW12" s="56"/>
      <c r="DX12" s="56"/>
      <c r="DY12" s="56"/>
      <c r="DZ12" s="56"/>
      <c r="EA12" s="56"/>
      <c r="EB12" s="56"/>
      <c r="EC12" s="56"/>
      <c r="ED12" s="56"/>
      <c r="EE12" s="56"/>
      <c r="EF12" s="56"/>
      <c r="EG12" s="56"/>
      <c r="EH12" s="56"/>
      <c r="EI12" s="56"/>
      <c r="EJ12" s="56"/>
      <c r="EK12" s="56"/>
      <c r="EL12" s="56"/>
      <c r="EM12" s="56"/>
      <c r="EN12" s="56"/>
      <c r="EO12" s="56"/>
      <c r="EP12" s="56"/>
      <c r="EQ12" s="56"/>
      <c r="ER12" s="56"/>
      <c r="ES12" s="56"/>
      <c r="ET12" s="56"/>
      <c r="EU12" s="56"/>
      <c r="EV12" s="56"/>
      <c r="EW12" s="56"/>
      <c r="EX12" s="56"/>
      <c r="EY12" s="56"/>
      <c r="EZ12" s="56"/>
      <c r="FA12" s="56"/>
      <c r="FB12" s="56"/>
      <c r="FC12" s="56"/>
      <c r="FD12" s="56"/>
      <c r="FE12" s="56"/>
      <c r="FF12" s="56"/>
      <c r="FG12" s="56"/>
      <c r="FH12" s="56"/>
      <c r="FI12" s="56"/>
      <c r="FJ12" s="56"/>
      <c r="FK12" s="56"/>
      <c r="FL12" s="56"/>
      <c r="FM12" s="56"/>
      <c r="FN12" s="56"/>
      <c r="FO12" s="56"/>
      <c r="FP12" s="56"/>
      <c r="FQ12" s="56"/>
      <c r="FR12" s="56"/>
      <c r="FS12" s="56"/>
      <c r="FT12" s="56"/>
      <c r="FU12" s="56"/>
      <c r="FV12" s="56"/>
      <c r="FW12" s="56"/>
      <c r="FX12" s="56"/>
      <c r="FY12" s="56"/>
      <c r="FZ12" s="56"/>
      <c r="GA12" s="56"/>
      <c r="GB12" s="56"/>
      <c r="GC12" s="56"/>
      <c r="GD12" s="56"/>
      <c r="GE12" s="56"/>
      <c r="GF12" s="56"/>
      <c r="GG12" s="56"/>
      <c r="GH12" s="56"/>
      <c r="GI12" s="56"/>
      <c r="GJ12" s="56"/>
      <c r="GK12" s="56"/>
      <c r="GL12" s="56"/>
      <c r="GM12" s="56"/>
      <c r="GN12" s="56"/>
      <c r="GO12" s="56"/>
      <c r="GP12" s="56"/>
      <c r="GQ12" s="56"/>
      <c r="GR12" s="56"/>
      <c r="GS12" s="56"/>
      <c r="GT12" s="56"/>
      <c r="GU12" s="56"/>
      <c r="GV12" s="56"/>
      <c r="GW12" s="56"/>
      <c r="GX12" s="56"/>
      <c r="GY12" s="56"/>
      <c r="GZ12" s="56"/>
      <c r="HA12" s="56"/>
      <c r="HB12" s="56"/>
      <c r="HC12" s="56"/>
      <c r="HD12" s="56"/>
      <c r="HE12" s="56"/>
      <c r="HF12" s="56"/>
      <c r="HG12" s="56"/>
      <c r="HH12" s="56"/>
      <c r="HI12" s="56"/>
      <c r="HJ12" s="56"/>
      <c r="HK12" s="56"/>
      <c r="HL12" s="56"/>
      <c r="HM12" s="56"/>
      <c r="HN12" s="56"/>
      <c r="HO12" s="56"/>
      <c r="HP12" s="56"/>
      <c r="HQ12" s="56"/>
      <c r="HR12" s="56"/>
      <c r="HS12" s="56"/>
      <c r="HT12" s="56"/>
      <c r="HU12" s="56"/>
      <c r="HV12" s="56"/>
      <c r="HW12" s="56"/>
      <c r="HX12" s="56"/>
      <c r="HY12" s="56"/>
      <c r="HZ12" s="56"/>
      <c r="IA12" s="56"/>
      <c r="IB12" s="56"/>
      <c r="IC12" s="56"/>
      <c r="ID12" s="56"/>
      <c r="IE12" s="56"/>
      <c r="IF12" s="56"/>
      <c r="IG12" s="56"/>
      <c r="IH12" s="56"/>
      <c r="II12" s="56"/>
      <c r="IJ12" s="56"/>
      <c r="IK12" s="56"/>
      <c r="IL12" s="56"/>
      <c r="IM12" s="56"/>
      <c r="IN12" s="56"/>
      <c r="IO12" s="56"/>
      <c r="IP12" s="56"/>
      <c r="IQ12" s="56"/>
      <c r="IR12" s="56"/>
      <c r="IS12" s="56"/>
      <c r="IT12" s="56"/>
      <c r="IU12" s="56"/>
      <c r="IV12" s="56"/>
      <c r="IW12" s="56"/>
      <c r="IX12" s="56"/>
      <c r="IZ12" s="56"/>
    </row>
    <row r="13" customFormat="false" ht="20.1" hidden="false" customHeight="true" outlineLevel="0" collapsed="false">
      <c r="A13" s="59" t="str">
        <f aca="true">IF(ISERROR(MATCH($M$7&amp;K13,Engagés!$J$16:$J$39,0)),"",INDIRECT(ADDRESS(MATCH($M$7&amp;K13,Engagés!$J$1:$J$39,0),1,1,1,"Engagés")))</f>
        <v/>
      </c>
      <c r="B13" s="70" t="str">
        <f aca="false">IF(A13="","",VLOOKUP(A13,Engagés!$A$16:$F$39,2,0))</f>
        <v/>
      </c>
      <c r="C13" s="71" t="str">
        <f aca="false">IF(A13="","",VLOOKUP(A13,Engagés!$A$16:$F$39,4,0))</f>
        <v/>
      </c>
      <c r="D13" s="72" t="str">
        <f aca="false">IF(A13="","",VLOOKUP(A13,Engagés!$A$16:$F$39,6,0))</f>
        <v/>
      </c>
      <c r="E13" s="72"/>
      <c r="F13" s="72"/>
      <c r="G13" s="72" t="str">
        <f aca="false">IF(A13="","",VLOOKUP(A13,Engagés!$A$16:$F$39,3,0))</f>
        <v/>
      </c>
      <c r="H13" s="72"/>
      <c r="I13" s="72"/>
      <c r="J13" s="72"/>
      <c r="K13" s="59" t="n">
        <v>2</v>
      </c>
      <c r="L13" s="59"/>
      <c r="M13" s="59"/>
      <c r="N13" s="56"/>
      <c r="O13" s="56"/>
      <c r="P13" s="56"/>
      <c r="Q13" s="56"/>
      <c r="R13" s="56"/>
      <c r="S13" s="56"/>
      <c r="T13" s="56"/>
      <c r="U13" s="56"/>
      <c r="V13" s="56"/>
      <c r="W13" s="56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  <c r="BY13" s="56"/>
      <c r="BZ13" s="56"/>
      <c r="CA13" s="56"/>
      <c r="CB13" s="56"/>
      <c r="CC13" s="56"/>
      <c r="CD13" s="56"/>
      <c r="CE13" s="56"/>
      <c r="CF13" s="56"/>
      <c r="CG13" s="56"/>
      <c r="CH13" s="56"/>
      <c r="CI13" s="56"/>
      <c r="CJ13" s="56"/>
      <c r="CK13" s="56"/>
      <c r="CL13" s="56"/>
      <c r="CM13" s="56"/>
      <c r="CN13" s="56"/>
      <c r="CO13" s="56"/>
      <c r="CP13" s="56"/>
      <c r="CQ13" s="56"/>
      <c r="CR13" s="56"/>
      <c r="CS13" s="56"/>
      <c r="CT13" s="56"/>
      <c r="CU13" s="56"/>
      <c r="CV13" s="56"/>
      <c r="CW13" s="56"/>
      <c r="CX13" s="56"/>
      <c r="CY13" s="56"/>
      <c r="CZ13" s="56"/>
      <c r="DA13" s="56"/>
      <c r="DB13" s="56"/>
      <c r="DC13" s="56"/>
      <c r="DD13" s="56"/>
      <c r="DE13" s="56"/>
      <c r="DF13" s="56"/>
      <c r="DG13" s="56"/>
      <c r="DH13" s="56"/>
      <c r="DI13" s="56"/>
      <c r="DJ13" s="56"/>
      <c r="DK13" s="56"/>
      <c r="DL13" s="56"/>
      <c r="DM13" s="56"/>
      <c r="DN13" s="56"/>
      <c r="DO13" s="56"/>
      <c r="DP13" s="56"/>
      <c r="DQ13" s="56"/>
      <c r="DR13" s="56"/>
      <c r="DS13" s="56"/>
      <c r="DT13" s="56"/>
      <c r="DU13" s="56"/>
      <c r="DV13" s="56"/>
      <c r="DW13" s="56"/>
      <c r="DX13" s="56"/>
      <c r="DY13" s="56"/>
      <c r="DZ13" s="56"/>
      <c r="EA13" s="56"/>
      <c r="EB13" s="56"/>
      <c r="EC13" s="56"/>
      <c r="ED13" s="56"/>
      <c r="EE13" s="56"/>
      <c r="EF13" s="56"/>
      <c r="EG13" s="56"/>
      <c r="EH13" s="56"/>
      <c r="EI13" s="56"/>
      <c r="EJ13" s="56"/>
      <c r="EK13" s="56"/>
      <c r="EL13" s="56"/>
      <c r="EM13" s="56"/>
      <c r="EN13" s="56"/>
      <c r="EO13" s="56"/>
      <c r="EP13" s="56"/>
      <c r="EQ13" s="56"/>
      <c r="ER13" s="56"/>
      <c r="ES13" s="56"/>
      <c r="ET13" s="56"/>
      <c r="EU13" s="56"/>
      <c r="EV13" s="56"/>
      <c r="EW13" s="56"/>
      <c r="EX13" s="56"/>
      <c r="EY13" s="56"/>
      <c r="EZ13" s="56"/>
      <c r="FA13" s="56"/>
      <c r="FB13" s="56"/>
      <c r="FC13" s="56"/>
      <c r="FD13" s="56"/>
      <c r="FE13" s="56"/>
      <c r="FF13" s="56"/>
      <c r="FG13" s="56"/>
      <c r="FH13" s="56"/>
      <c r="FI13" s="56"/>
      <c r="FJ13" s="56"/>
      <c r="FK13" s="56"/>
      <c r="FL13" s="56"/>
      <c r="FM13" s="56"/>
      <c r="FN13" s="56"/>
      <c r="FO13" s="56"/>
      <c r="FP13" s="56"/>
      <c r="FQ13" s="56"/>
      <c r="FR13" s="56"/>
      <c r="FS13" s="56"/>
      <c r="FT13" s="56"/>
      <c r="FU13" s="56"/>
      <c r="FV13" s="56"/>
      <c r="FW13" s="56"/>
      <c r="FX13" s="56"/>
      <c r="FY13" s="56"/>
      <c r="FZ13" s="56"/>
      <c r="GA13" s="56"/>
      <c r="GB13" s="56"/>
      <c r="GC13" s="56"/>
      <c r="GD13" s="56"/>
      <c r="GE13" s="56"/>
      <c r="GF13" s="56"/>
      <c r="GG13" s="56"/>
      <c r="GH13" s="56"/>
      <c r="GI13" s="56"/>
      <c r="GJ13" s="56"/>
      <c r="GK13" s="56"/>
      <c r="GL13" s="56"/>
      <c r="GM13" s="56"/>
      <c r="GN13" s="56"/>
      <c r="GO13" s="56"/>
      <c r="GP13" s="56"/>
      <c r="GQ13" s="56"/>
      <c r="GR13" s="56"/>
      <c r="GS13" s="56"/>
      <c r="GT13" s="56"/>
      <c r="GU13" s="56"/>
      <c r="GV13" s="56"/>
      <c r="GW13" s="56"/>
      <c r="GX13" s="56"/>
      <c r="GY13" s="56"/>
      <c r="GZ13" s="56"/>
      <c r="HA13" s="56"/>
      <c r="HB13" s="56"/>
      <c r="HC13" s="56"/>
      <c r="HD13" s="56"/>
      <c r="HE13" s="56"/>
      <c r="HF13" s="56"/>
      <c r="HG13" s="56"/>
      <c r="HH13" s="56"/>
      <c r="HI13" s="56"/>
      <c r="HJ13" s="56"/>
      <c r="HK13" s="56"/>
      <c r="HL13" s="56"/>
      <c r="HM13" s="56"/>
      <c r="HN13" s="56"/>
      <c r="HO13" s="56"/>
      <c r="HP13" s="56"/>
      <c r="HQ13" s="56"/>
      <c r="HR13" s="56"/>
      <c r="HS13" s="56"/>
      <c r="HT13" s="56"/>
      <c r="HU13" s="56"/>
      <c r="HV13" s="56"/>
      <c r="HW13" s="56"/>
      <c r="HX13" s="56"/>
      <c r="HY13" s="56"/>
      <c r="HZ13" s="56"/>
      <c r="IA13" s="56"/>
      <c r="IB13" s="56"/>
      <c r="IC13" s="56"/>
      <c r="ID13" s="56"/>
      <c r="IE13" s="56"/>
      <c r="IF13" s="56"/>
      <c r="IG13" s="56"/>
      <c r="IH13" s="56"/>
      <c r="II13" s="56"/>
      <c r="IJ13" s="56"/>
      <c r="IK13" s="56"/>
      <c r="IL13" s="56"/>
      <c r="IM13" s="56"/>
      <c r="IN13" s="56"/>
      <c r="IO13" s="56"/>
      <c r="IP13" s="56"/>
      <c r="IQ13" s="56"/>
      <c r="IR13" s="56"/>
      <c r="IS13" s="56"/>
      <c r="IT13" s="56"/>
      <c r="IU13" s="56"/>
      <c r="IV13" s="56"/>
      <c r="IW13" s="56"/>
      <c r="IX13" s="56"/>
      <c r="IZ13" s="56"/>
    </row>
    <row r="14" customFormat="false" ht="20.1" hidden="false" customHeight="true" outlineLevel="0" collapsed="false">
      <c r="A14" s="59" t="str">
        <f aca="true">IF(ISERROR(MATCH($M$7&amp;K14,Engagés!$J$16:$J$39,0)),"",INDIRECT(ADDRESS(MATCH($M$7&amp;K14,Engagés!$J$1:$J$39,0),1,1,1,"Engagés")))</f>
        <v/>
      </c>
      <c r="B14" s="70" t="str">
        <f aca="false">IF(A14="","",VLOOKUP(A14,Engagés!$A$16:$F$39,2,0))</f>
        <v/>
      </c>
      <c r="C14" s="71" t="str">
        <f aca="false">IF(A14="","",VLOOKUP(A14,Engagés!$A$16:$F$39,4,0))</f>
        <v/>
      </c>
      <c r="D14" s="72" t="str">
        <f aca="false">IF(A14="","",VLOOKUP(A14,Engagés!$A$16:$F$39,6,0))</f>
        <v/>
      </c>
      <c r="E14" s="72"/>
      <c r="F14" s="72"/>
      <c r="G14" s="72" t="str">
        <f aca="false">IF(A14="","",VLOOKUP(A14,Engagés!$A$16:$F$39,3,0))</f>
        <v/>
      </c>
      <c r="H14" s="72"/>
      <c r="I14" s="72"/>
      <c r="J14" s="72"/>
      <c r="K14" s="59" t="n">
        <v>3</v>
      </c>
      <c r="L14" s="59"/>
      <c r="M14" s="59"/>
      <c r="N14" s="56"/>
      <c r="O14" s="56"/>
      <c r="P14" s="56"/>
      <c r="Q14" s="56"/>
      <c r="R14" s="56"/>
      <c r="S14" s="56"/>
      <c r="T14" s="56"/>
      <c r="U14" s="56"/>
      <c r="V14" s="56"/>
      <c r="W14" s="56"/>
      <c r="X14" s="73" t="s">
        <v>65</v>
      </c>
      <c r="Y14" s="73"/>
      <c r="Z14" s="73"/>
      <c r="AA14" s="73"/>
      <c r="AB14" s="73"/>
      <c r="AC14" s="73"/>
      <c r="AD14" s="56"/>
      <c r="AE14" s="56"/>
      <c r="AF14" s="56"/>
      <c r="AG14" s="56"/>
      <c r="AH14" s="56"/>
      <c r="AI14" s="56"/>
      <c r="AJ14" s="56"/>
      <c r="AK14" s="56"/>
      <c r="AL14" s="73" t="s">
        <v>66</v>
      </c>
      <c r="AM14" s="73"/>
      <c r="AN14" s="73"/>
      <c r="AO14" s="73"/>
      <c r="AP14" s="73"/>
      <c r="AQ14" s="73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  <c r="BY14" s="56"/>
      <c r="BZ14" s="56"/>
      <c r="CA14" s="56"/>
      <c r="CB14" s="56"/>
      <c r="CC14" s="56"/>
      <c r="CD14" s="56"/>
      <c r="CE14" s="56"/>
      <c r="CF14" s="56"/>
      <c r="CG14" s="56"/>
      <c r="CH14" s="56"/>
      <c r="CI14" s="56"/>
      <c r="CJ14" s="56"/>
      <c r="CK14" s="56"/>
      <c r="CL14" s="56"/>
      <c r="CM14" s="56"/>
      <c r="CN14" s="56"/>
      <c r="CO14" s="56"/>
      <c r="CP14" s="56"/>
      <c r="CQ14" s="56"/>
      <c r="CR14" s="56"/>
      <c r="CS14" s="56"/>
      <c r="CT14" s="56"/>
      <c r="CU14" s="56"/>
      <c r="CV14" s="56"/>
      <c r="CW14" s="56"/>
      <c r="CX14" s="56"/>
      <c r="CY14" s="56"/>
      <c r="CZ14" s="56"/>
      <c r="DA14" s="56"/>
      <c r="DB14" s="56"/>
      <c r="DC14" s="56"/>
      <c r="DD14" s="56"/>
      <c r="DE14" s="56"/>
      <c r="DF14" s="56"/>
      <c r="DG14" s="56"/>
      <c r="DH14" s="56"/>
      <c r="DI14" s="56"/>
      <c r="DJ14" s="56"/>
      <c r="DK14" s="56"/>
      <c r="DL14" s="56"/>
      <c r="DM14" s="56"/>
      <c r="DN14" s="56"/>
      <c r="DO14" s="56"/>
      <c r="DP14" s="56"/>
      <c r="DQ14" s="56"/>
      <c r="DR14" s="56"/>
      <c r="DS14" s="56"/>
      <c r="DT14" s="56"/>
      <c r="DU14" s="56"/>
      <c r="DV14" s="56"/>
      <c r="DW14" s="56"/>
      <c r="DX14" s="56"/>
      <c r="DY14" s="56"/>
      <c r="DZ14" s="56"/>
      <c r="EA14" s="56"/>
      <c r="EB14" s="56"/>
      <c r="EC14" s="56"/>
      <c r="ED14" s="56"/>
      <c r="EE14" s="56"/>
      <c r="EF14" s="56"/>
      <c r="EG14" s="56"/>
      <c r="EH14" s="56"/>
      <c r="EI14" s="56"/>
      <c r="EJ14" s="56"/>
      <c r="EK14" s="56"/>
      <c r="EL14" s="56"/>
      <c r="EM14" s="56"/>
      <c r="EN14" s="56"/>
      <c r="EO14" s="56"/>
      <c r="EP14" s="56"/>
      <c r="EQ14" s="56"/>
      <c r="ER14" s="56"/>
      <c r="ES14" s="56"/>
      <c r="ET14" s="56"/>
      <c r="EU14" s="56"/>
      <c r="EV14" s="56"/>
      <c r="EW14" s="56"/>
      <c r="EX14" s="56"/>
      <c r="EY14" s="56"/>
      <c r="EZ14" s="56"/>
      <c r="FA14" s="56"/>
      <c r="FB14" s="56"/>
      <c r="FC14" s="56"/>
      <c r="FD14" s="56"/>
      <c r="FE14" s="56"/>
      <c r="FF14" s="56"/>
      <c r="FG14" s="56"/>
      <c r="FH14" s="56"/>
      <c r="FI14" s="56"/>
      <c r="FJ14" s="56"/>
      <c r="FK14" s="56"/>
      <c r="FL14" s="56"/>
      <c r="FM14" s="56"/>
      <c r="FN14" s="56"/>
      <c r="FO14" s="56"/>
      <c r="FP14" s="56"/>
      <c r="FQ14" s="56"/>
      <c r="FR14" s="56"/>
      <c r="FS14" s="56"/>
      <c r="FT14" s="56"/>
      <c r="FU14" s="56"/>
      <c r="FV14" s="56"/>
      <c r="FW14" s="56"/>
      <c r="FX14" s="56"/>
      <c r="FY14" s="56"/>
      <c r="FZ14" s="56"/>
      <c r="GA14" s="56"/>
      <c r="GB14" s="56"/>
      <c r="GC14" s="56"/>
      <c r="GD14" s="56"/>
      <c r="GE14" s="56"/>
      <c r="GF14" s="56"/>
      <c r="GG14" s="56"/>
      <c r="GH14" s="56"/>
      <c r="GI14" s="56"/>
      <c r="GJ14" s="56"/>
      <c r="GK14" s="56"/>
      <c r="GL14" s="56"/>
      <c r="GM14" s="56"/>
      <c r="GN14" s="56"/>
      <c r="GO14" s="56"/>
      <c r="GP14" s="56"/>
      <c r="GQ14" s="56"/>
      <c r="GR14" s="56"/>
      <c r="GS14" s="56"/>
      <c r="GT14" s="56"/>
      <c r="GU14" s="56"/>
      <c r="GV14" s="56"/>
      <c r="GW14" s="56"/>
      <c r="GX14" s="56"/>
      <c r="GY14" s="56"/>
      <c r="GZ14" s="56"/>
      <c r="HA14" s="56"/>
      <c r="HB14" s="56"/>
      <c r="HC14" s="56"/>
      <c r="HD14" s="56"/>
      <c r="HE14" s="56"/>
      <c r="HF14" s="56"/>
      <c r="HG14" s="56"/>
      <c r="HH14" s="56"/>
      <c r="HI14" s="56"/>
      <c r="HJ14" s="56"/>
      <c r="HK14" s="56"/>
      <c r="HL14" s="56"/>
      <c r="HM14" s="56"/>
      <c r="HN14" s="56"/>
      <c r="HO14" s="56"/>
      <c r="HP14" s="56"/>
      <c r="HQ14" s="56"/>
      <c r="HR14" s="56"/>
      <c r="HS14" s="56"/>
      <c r="HT14" s="56"/>
      <c r="HU14" s="56"/>
      <c r="HV14" s="56"/>
      <c r="HW14" s="56"/>
      <c r="HX14" s="56"/>
      <c r="HY14" s="56"/>
      <c r="HZ14" s="56"/>
      <c r="IA14" s="56"/>
      <c r="IB14" s="56"/>
      <c r="IC14" s="56"/>
      <c r="ID14" s="56"/>
      <c r="IE14" s="56"/>
      <c r="IF14" s="56"/>
      <c r="IG14" s="56"/>
      <c r="IH14" s="56"/>
      <c r="II14" s="56"/>
      <c r="IJ14" s="56"/>
      <c r="IK14" s="56"/>
      <c r="IL14" s="56"/>
      <c r="IM14" s="56"/>
      <c r="IN14" s="56"/>
      <c r="IO14" s="56"/>
      <c r="IP14" s="56"/>
      <c r="IQ14" s="56"/>
      <c r="IR14" s="56"/>
      <c r="IS14" s="56"/>
      <c r="IT14" s="56"/>
      <c r="IU14" s="56"/>
      <c r="IV14" s="56"/>
      <c r="IW14" s="56"/>
      <c r="IX14" s="56"/>
      <c r="IZ14" s="56"/>
    </row>
    <row r="15" customFormat="false" ht="20.1" hidden="false" customHeight="true" outlineLevel="0" collapsed="false">
      <c r="A15" s="56"/>
      <c r="B15" s="56"/>
      <c r="C15" s="56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74" t="s">
        <v>67</v>
      </c>
      <c r="Y15" s="74" t="s">
        <v>68</v>
      </c>
      <c r="Z15" s="74" t="s">
        <v>68</v>
      </c>
      <c r="AA15" s="74"/>
      <c r="AB15" s="74" t="s">
        <v>69</v>
      </c>
      <c r="AC15" s="74"/>
      <c r="AD15" s="56"/>
      <c r="AE15" s="75" t="s">
        <v>66</v>
      </c>
      <c r="AF15" s="75"/>
      <c r="AG15" s="75"/>
      <c r="AH15" s="75"/>
      <c r="AI15" s="75"/>
      <c r="AJ15" s="56"/>
      <c r="AK15" s="56"/>
      <c r="AL15" s="74" t="s">
        <v>67</v>
      </c>
      <c r="AM15" s="74" t="s">
        <v>68</v>
      </c>
      <c r="AN15" s="74" t="s">
        <v>68</v>
      </c>
      <c r="AO15" s="74"/>
      <c r="AP15" s="74" t="s">
        <v>69</v>
      </c>
      <c r="AQ15" s="74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  <c r="BY15" s="56"/>
      <c r="BZ15" s="56"/>
      <c r="CA15" s="56"/>
      <c r="CB15" s="56"/>
      <c r="CC15" s="56"/>
      <c r="CD15" s="56"/>
      <c r="CE15" s="56"/>
      <c r="CF15" s="56"/>
      <c r="CG15" s="56"/>
      <c r="CH15" s="56"/>
      <c r="CI15" s="56"/>
      <c r="CJ15" s="56"/>
      <c r="CK15" s="56"/>
      <c r="CL15" s="56"/>
      <c r="CM15" s="56"/>
      <c r="CN15" s="56"/>
      <c r="CO15" s="56"/>
      <c r="CP15" s="56"/>
      <c r="CQ15" s="56"/>
      <c r="CR15" s="56"/>
      <c r="CS15" s="56"/>
      <c r="CT15" s="56"/>
      <c r="CU15" s="56"/>
      <c r="CV15" s="56"/>
      <c r="CW15" s="56"/>
      <c r="CX15" s="56"/>
      <c r="CY15" s="56"/>
      <c r="CZ15" s="56"/>
      <c r="DA15" s="56"/>
      <c r="DB15" s="56"/>
      <c r="DC15" s="56"/>
      <c r="DD15" s="56"/>
      <c r="DE15" s="56"/>
      <c r="DF15" s="56"/>
      <c r="DG15" s="56"/>
      <c r="DH15" s="56"/>
      <c r="DI15" s="56"/>
      <c r="DJ15" s="56"/>
      <c r="DK15" s="56"/>
      <c r="DL15" s="56"/>
      <c r="DM15" s="56"/>
      <c r="DN15" s="56"/>
      <c r="DO15" s="56"/>
      <c r="DP15" s="56"/>
      <c r="DQ15" s="56"/>
      <c r="DR15" s="56"/>
      <c r="DS15" s="56"/>
      <c r="DT15" s="56"/>
      <c r="DU15" s="56"/>
      <c r="DV15" s="56"/>
      <c r="DW15" s="56"/>
      <c r="DX15" s="56"/>
      <c r="DY15" s="56"/>
      <c r="DZ15" s="56"/>
      <c r="EA15" s="56"/>
      <c r="EB15" s="56"/>
      <c r="EC15" s="56"/>
      <c r="ED15" s="56"/>
      <c r="EE15" s="56"/>
      <c r="EF15" s="56"/>
      <c r="EG15" s="56"/>
      <c r="EH15" s="56"/>
      <c r="EI15" s="56"/>
      <c r="EJ15" s="56"/>
      <c r="EK15" s="56"/>
      <c r="EL15" s="56"/>
      <c r="EM15" s="56"/>
      <c r="EN15" s="56"/>
      <c r="EO15" s="56"/>
      <c r="EP15" s="56"/>
      <c r="EQ15" s="56"/>
      <c r="ER15" s="56"/>
      <c r="ES15" s="56"/>
      <c r="ET15" s="56"/>
      <c r="EU15" s="56"/>
      <c r="EV15" s="56"/>
      <c r="EW15" s="56"/>
      <c r="EX15" s="56"/>
      <c r="EY15" s="56"/>
      <c r="EZ15" s="56"/>
      <c r="FA15" s="56"/>
      <c r="FB15" s="56"/>
      <c r="FC15" s="56"/>
      <c r="FD15" s="56"/>
      <c r="FE15" s="56"/>
      <c r="FF15" s="56"/>
      <c r="FG15" s="56"/>
      <c r="FH15" s="56"/>
      <c r="FI15" s="56"/>
      <c r="FJ15" s="56"/>
      <c r="FK15" s="56"/>
      <c r="FL15" s="56"/>
      <c r="FM15" s="56"/>
      <c r="FN15" s="56"/>
      <c r="FO15" s="56"/>
      <c r="FP15" s="56"/>
      <c r="FQ15" s="56"/>
      <c r="FR15" s="56"/>
      <c r="FS15" s="56"/>
      <c r="FT15" s="56"/>
      <c r="FU15" s="56"/>
      <c r="FV15" s="56"/>
      <c r="FW15" s="56"/>
      <c r="FX15" s="56"/>
      <c r="FY15" s="56"/>
      <c r="FZ15" s="56"/>
      <c r="GA15" s="56"/>
      <c r="GB15" s="56"/>
      <c r="GC15" s="56"/>
      <c r="GD15" s="56"/>
      <c r="GE15" s="56"/>
      <c r="GF15" s="56"/>
      <c r="GG15" s="56"/>
      <c r="GH15" s="56"/>
      <c r="GI15" s="56"/>
      <c r="GJ15" s="56"/>
      <c r="GK15" s="56"/>
      <c r="GL15" s="56"/>
      <c r="GM15" s="56"/>
      <c r="GN15" s="56"/>
      <c r="GO15" s="56"/>
      <c r="GP15" s="56"/>
      <c r="GQ15" s="56"/>
      <c r="GR15" s="56"/>
      <c r="GS15" s="56"/>
      <c r="GT15" s="56"/>
      <c r="GU15" s="56"/>
      <c r="GV15" s="56"/>
      <c r="GW15" s="56"/>
      <c r="GX15" s="56"/>
      <c r="GY15" s="56"/>
      <c r="GZ15" s="56"/>
      <c r="HA15" s="56"/>
      <c r="HB15" s="56"/>
      <c r="HC15" s="56"/>
      <c r="HD15" s="56"/>
      <c r="HE15" s="56"/>
      <c r="HF15" s="56"/>
      <c r="HG15" s="56"/>
      <c r="HH15" s="56"/>
      <c r="HI15" s="56"/>
      <c r="HJ15" s="56"/>
      <c r="HK15" s="56"/>
      <c r="HL15" s="56"/>
      <c r="HM15" s="56"/>
      <c r="HN15" s="56"/>
      <c r="HO15" s="56"/>
      <c r="HP15" s="56"/>
      <c r="HQ15" s="56"/>
      <c r="HR15" s="56"/>
      <c r="HS15" s="56"/>
      <c r="HT15" s="56"/>
      <c r="HU15" s="56"/>
      <c r="HV15" s="56"/>
      <c r="HW15" s="56"/>
      <c r="HX15" s="56"/>
      <c r="HY15" s="56"/>
      <c r="HZ15" s="56"/>
      <c r="IA15" s="56"/>
      <c r="IB15" s="56"/>
      <c r="IC15" s="56"/>
      <c r="ID15" s="56"/>
      <c r="IE15" s="56"/>
      <c r="IF15" s="56"/>
      <c r="IG15" s="56"/>
      <c r="IH15" s="56"/>
      <c r="II15" s="56"/>
      <c r="IJ15" s="56"/>
      <c r="IK15" s="56"/>
      <c r="IL15" s="56"/>
      <c r="IM15" s="56"/>
      <c r="IN15" s="56"/>
      <c r="IO15" s="56"/>
      <c r="IP15" s="56"/>
      <c r="IQ15" s="56"/>
      <c r="IR15" s="56"/>
      <c r="IS15" s="56"/>
      <c r="IT15" s="56"/>
      <c r="IU15" s="56"/>
      <c r="IV15" s="56"/>
      <c r="IW15" s="56"/>
      <c r="IX15" s="56"/>
      <c r="IZ15" s="56"/>
    </row>
    <row r="16" customFormat="false" ht="24.7" hidden="false" customHeight="true" outlineLevel="0" collapsed="false">
      <c r="A16" s="56"/>
      <c r="B16" s="76" t="s">
        <v>70</v>
      </c>
      <c r="C16" s="76"/>
      <c r="D16" s="69" t="s">
        <v>71</v>
      </c>
      <c r="E16" s="69"/>
      <c r="F16" s="69"/>
      <c r="G16" s="69"/>
      <c r="H16" s="69"/>
      <c r="I16" s="68" t="n">
        <v>1</v>
      </c>
      <c r="J16" s="68" t="n">
        <v>2</v>
      </c>
      <c r="K16" s="68" t="n">
        <v>3</v>
      </c>
      <c r="L16" s="56"/>
      <c r="M16" s="56"/>
      <c r="N16" s="56"/>
      <c r="O16" s="56"/>
      <c r="P16" s="56"/>
      <c r="Q16" s="56"/>
      <c r="R16" s="56"/>
      <c r="S16" s="77" t="s">
        <v>72</v>
      </c>
      <c r="T16" s="77" t="s">
        <v>73</v>
      </c>
      <c r="U16" s="77" t="s">
        <v>74</v>
      </c>
      <c r="V16" s="56"/>
      <c r="W16" s="56"/>
      <c r="X16" s="74" t="s">
        <v>75</v>
      </c>
      <c r="Y16" s="74" t="s">
        <v>53</v>
      </c>
      <c r="Z16" s="74" t="s">
        <v>75</v>
      </c>
      <c r="AA16" s="74" t="s">
        <v>53</v>
      </c>
      <c r="AB16" s="74" t="s">
        <v>75</v>
      </c>
      <c r="AC16" s="74" t="s">
        <v>53</v>
      </c>
      <c r="AD16" s="56"/>
      <c r="AE16" s="78" t="n">
        <v>1</v>
      </c>
      <c r="AF16" s="78" t="n">
        <v>2</v>
      </c>
      <c r="AG16" s="78" t="n">
        <v>3</v>
      </c>
      <c r="AH16" s="78" t="n">
        <v>4</v>
      </c>
      <c r="AI16" s="78" t="n">
        <v>5</v>
      </c>
      <c r="AJ16" s="56"/>
      <c r="AK16" s="56"/>
      <c r="AL16" s="74" t="s">
        <v>75</v>
      </c>
      <c r="AM16" s="74" t="s">
        <v>53</v>
      </c>
      <c r="AN16" s="74" t="s">
        <v>75</v>
      </c>
      <c r="AO16" s="74" t="s">
        <v>53</v>
      </c>
      <c r="AP16" s="74" t="s">
        <v>75</v>
      </c>
      <c r="AQ16" s="74" t="s">
        <v>53</v>
      </c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  <c r="BY16" s="56"/>
      <c r="BZ16" s="56"/>
      <c r="CA16" s="56"/>
      <c r="CB16" s="56"/>
      <c r="CC16" s="56"/>
      <c r="CD16" s="56"/>
      <c r="CE16" s="56"/>
      <c r="CF16" s="56"/>
      <c r="CG16" s="56"/>
      <c r="CH16" s="56"/>
      <c r="CI16" s="56"/>
      <c r="CJ16" s="56"/>
      <c r="CK16" s="56"/>
      <c r="CL16" s="56"/>
      <c r="CM16" s="56"/>
      <c r="CN16" s="56"/>
      <c r="CO16" s="56"/>
      <c r="CP16" s="56"/>
      <c r="CQ16" s="56"/>
      <c r="CR16" s="56"/>
      <c r="CS16" s="56"/>
      <c r="CT16" s="56"/>
      <c r="CU16" s="56"/>
      <c r="CV16" s="56"/>
      <c r="CW16" s="56"/>
      <c r="CX16" s="56"/>
      <c r="CY16" s="56"/>
      <c r="CZ16" s="56"/>
      <c r="DA16" s="56"/>
      <c r="DB16" s="56"/>
      <c r="DC16" s="56"/>
      <c r="DD16" s="56"/>
      <c r="DE16" s="56"/>
      <c r="DF16" s="56"/>
      <c r="DG16" s="56"/>
      <c r="DH16" s="56"/>
      <c r="DI16" s="56"/>
      <c r="DJ16" s="56"/>
      <c r="DK16" s="56"/>
      <c r="DL16" s="56"/>
      <c r="DM16" s="56"/>
      <c r="DN16" s="56"/>
      <c r="DO16" s="56"/>
      <c r="DP16" s="56"/>
      <c r="DQ16" s="56"/>
      <c r="DR16" s="56"/>
      <c r="DS16" s="56"/>
      <c r="DT16" s="56"/>
      <c r="DU16" s="56"/>
      <c r="DV16" s="56"/>
      <c r="DW16" s="56"/>
      <c r="DX16" s="56"/>
      <c r="DY16" s="56"/>
      <c r="DZ16" s="56"/>
      <c r="EA16" s="56"/>
      <c r="EB16" s="56"/>
      <c r="EC16" s="56"/>
      <c r="ED16" s="56"/>
      <c r="EE16" s="56"/>
      <c r="EF16" s="56"/>
      <c r="EG16" s="56"/>
      <c r="EH16" s="56"/>
      <c r="EI16" s="56"/>
      <c r="EJ16" s="56"/>
      <c r="EK16" s="56"/>
      <c r="EL16" s="56"/>
      <c r="EM16" s="56"/>
      <c r="EN16" s="56"/>
      <c r="EO16" s="56"/>
      <c r="EP16" s="56"/>
      <c r="EQ16" s="56"/>
      <c r="ER16" s="56"/>
      <c r="ES16" s="56"/>
      <c r="ET16" s="56"/>
      <c r="EU16" s="56"/>
      <c r="EV16" s="56"/>
      <c r="EW16" s="56"/>
      <c r="EX16" s="56"/>
      <c r="EY16" s="56"/>
      <c r="EZ16" s="56"/>
      <c r="FA16" s="56"/>
      <c r="FB16" s="56"/>
      <c r="FC16" s="56"/>
      <c r="FD16" s="56"/>
      <c r="FE16" s="56"/>
      <c r="FF16" s="56"/>
      <c r="FG16" s="56"/>
      <c r="FH16" s="56"/>
      <c r="FI16" s="56"/>
      <c r="FJ16" s="56"/>
      <c r="FK16" s="56"/>
      <c r="FL16" s="56"/>
      <c r="FM16" s="56"/>
      <c r="FN16" s="56"/>
      <c r="FO16" s="56"/>
      <c r="FP16" s="56"/>
      <c r="FQ16" s="56"/>
      <c r="FR16" s="56"/>
      <c r="FS16" s="56"/>
      <c r="FT16" s="56"/>
      <c r="FU16" s="56"/>
      <c r="FV16" s="56"/>
      <c r="FW16" s="56"/>
      <c r="FX16" s="56"/>
      <c r="FY16" s="56"/>
      <c r="FZ16" s="56"/>
      <c r="GA16" s="56"/>
      <c r="GB16" s="56"/>
      <c r="GC16" s="56"/>
      <c r="GD16" s="56"/>
      <c r="GE16" s="56"/>
      <c r="GF16" s="56"/>
      <c r="GG16" s="56"/>
      <c r="GH16" s="56"/>
      <c r="GI16" s="56"/>
      <c r="GJ16" s="56"/>
      <c r="GK16" s="56"/>
      <c r="GL16" s="56"/>
      <c r="GM16" s="56"/>
      <c r="GN16" s="56"/>
      <c r="GO16" s="56"/>
      <c r="GP16" s="56"/>
      <c r="GQ16" s="56"/>
      <c r="GR16" s="56"/>
      <c r="GS16" s="56"/>
      <c r="GT16" s="56"/>
      <c r="GU16" s="56"/>
      <c r="GV16" s="56"/>
      <c r="GW16" s="56"/>
      <c r="GX16" s="56"/>
      <c r="GY16" s="56"/>
      <c r="GZ16" s="56"/>
      <c r="HA16" s="56"/>
      <c r="HB16" s="56"/>
      <c r="HC16" s="56"/>
      <c r="HD16" s="56"/>
      <c r="HE16" s="56"/>
      <c r="HF16" s="56"/>
      <c r="HG16" s="56"/>
      <c r="HH16" s="56"/>
      <c r="HI16" s="56"/>
      <c r="HJ16" s="56"/>
      <c r="HK16" s="56"/>
      <c r="HL16" s="56"/>
      <c r="HM16" s="56"/>
      <c r="HN16" s="56"/>
      <c r="HO16" s="56"/>
      <c r="HP16" s="56"/>
      <c r="HQ16" s="56"/>
      <c r="HR16" s="56"/>
      <c r="HS16" s="56"/>
      <c r="HT16" s="56"/>
      <c r="HU16" s="56"/>
      <c r="HV16" s="56"/>
      <c r="HW16" s="56"/>
      <c r="HX16" s="56"/>
      <c r="HY16" s="56"/>
      <c r="HZ16" s="56"/>
      <c r="IA16" s="56"/>
      <c r="IB16" s="56"/>
      <c r="IC16" s="56"/>
      <c r="ID16" s="56"/>
      <c r="IE16" s="56"/>
      <c r="IF16" s="56"/>
      <c r="IG16" s="56"/>
      <c r="IH16" s="56"/>
      <c r="II16" s="56"/>
      <c r="IJ16" s="56"/>
      <c r="IK16" s="56"/>
      <c r="IL16" s="56"/>
      <c r="IM16" s="56"/>
      <c r="IN16" s="56"/>
      <c r="IO16" s="56"/>
      <c r="IP16" s="56"/>
      <c r="IQ16" s="56"/>
      <c r="IR16" s="56"/>
      <c r="IS16" s="56"/>
      <c r="IT16" s="56"/>
      <c r="IU16" s="56"/>
      <c r="IV16" s="56"/>
      <c r="IW16" s="56"/>
      <c r="IX16" s="56"/>
      <c r="IZ16" s="56"/>
    </row>
    <row r="17" customFormat="false" ht="24.7" hidden="false" customHeight="true" outlineLevel="0" collapsed="false">
      <c r="A17" s="79" t="s">
        <v>76</v>
      </c>
      <c r="B17" s="71" t="str">
        <f aca="false">IF(B12=""," ",B12)</f>
        <v> </v>
      </c>
      <c r="C17" s="71" t="str">
        <f aca="false">IF(B14=""," ",B14)</f>
        <v> </v>
      </c>
      <c r="D17" s="59"/>
      <c r="E17" s="59"/>
      <c r="F17" s="59"/>
      <c r="G17" s="59"/>
      <c r="H17" s="80"/>
      <c r="I17" s="59" t="str">
        <f aca="false">IF($U17="FG",0,IF($U17="FD",2,IF($S17="F",IF(COUNTIF($D17:$H17,"&lt;0")=Engagés!C13,IF(AND($B17&lt;&gt;"",$C17&lt;&gt;""),1,0),2),"")))</f>
        <v/>
      </c>
      <c r="J17" s="81"/>
      <c r="K17" s="59" t="str">
        <f aca="false">IF($U17="FG",2,IF($U17="FD",0,IF($S17="F",IF(COUNTIF($D17:$H17,"&lt;0")=Engagés!C13,2,1),"")))</f>
        <v/>
      </c>
      <c r="L17" s="56"/>
      <c r="M17" s="56"/>
      <c r="N17" s="56"/>
      <c r="O17" s="56"/>
      <c r="P17" s="56"/>
      <c r="Q17" s="82"/>
      <c r="R17" s="82" t="n">
        <f aca="false">IF(T17="=",1,0)</f>
        <v>1</v>
      </c>
      <c r="S17" s="77" t="str">
        <f aca="false">IF(OR(B17="",C17=""),"",IF(OR(COUNTIF(D17:H17,"&gt;=0")=Engagés!C13,COUNTIF(D17:H17,"&lt;0")=Engagés!C13,U17="FD",U17="FG"),"F",IF(AND(ISNA(MATCH("wo",D17:H17,0)),ISNA(MATCH("wo-",D17:H17,0))),"","F")))</f>
        <v/>
      </c>
      <c r="T17" s="83" t="str">
        <f aca="false">IF(OR(B17="",C17=""),"",IF(I21=K21,"=",""))</f>
        <v>=</v>
      </c>
      <c r="U17" s="77" t="str">
        <f aca="false">IF(ISERROR(MATCH("wo",D17:H17,0)),IF(ISERROR(MATCH("-wo",D17:H17,0)),"","FD"),"FG")</f>
        <v/>
      </c>
      <c r="V17" s="56"/>
      <c r="W17" s="84" t="s">
        <v>77</v>
      </c>
      <c r="X17" s="74" t="n">
        <f aca="false">IF(T17="=",IF(D17="",0,IF(D17&lt;0,ABS(D17),IF(D17&lt;10,11,D17+2)))+IF(E17="",0,IF(E17&lt;0,ABS(E17),IF(E17&lt;10,11,E17+2)))+IF(F17="",0,IF(F17&lt;0,ABS(F17),IF(F17&lt;10,11,F17+2)))+IF(G17="",0,IF(G17&lt;0,ABS(G17),IF(G17&lt;10,11,G17+2)))+IF(H17="",0,IF(H17&lt;0,ABS(H17),IF(H17&lt;10,11,H17+2))),"")</f>
        <v>0</v>
      </c>
      <c r="Y17" s="74" t="n">
        <f aca="false">IF(T17="=",IF(D17="",0,IF(D17&lt;0,IF(ABS(D17)&lt;10,11,ABS(D17)+2),ABS(D17)))+IF(E17="",0,IF(E17&lt;0,IF(ABS(E17)&lt;10,11,ABS(E17)+2),ABS(E17)))+IF(F17="",0,IF(F17&lt;0,IF(ABS(F17)&lt;10,11,ABS(F17)+2),ABS(F17)))+IF(G17="",0,IF(G17&lt;0,IF(ABS(G17)&lt;10,11,ABS(G17)+2),ABS(G17)))+IF(H17="",0,IF(H17&lt;0,IF(ABS(H17)&lt;10,11,ABS(H17)+2),ABS(H17))),"")</f>
        <v>0</v>
      </c>
      <c r="Z17" s="85"/>
      <c r="AA17" s="85"/>
      <c r="AB17" s="74" t="n">
        <f aca="false">IF(T17="=",Y17,"")</f>
        <v>0</v>
      </c>
      <c r="AC17" s="74" t="n">
        <f aca="false">IF(T17="=",X17,"")</f>
        <v>0</v>
      </c>
      <c r="AD17" s="56"/>
      <c r="AE17" s="86" t="n">
        <f aca="false">D17</f>
        <v>0</v>
      </c>
      <c r="AF17" s="86" t="n">
        <f aca="false">E17</f>
        <v>0</v>
      </c>
      <c r="AG17" s="87" t="n">
        <f aca="false">F17</f>
        <v>0</v>
      </c>
      <c r="AH17" s="87" t="n">
        <f aca="false">G17</f>
        <v>0</v>
      </c>
      <c r="AI17" s="87" t="n">
        <f aca="false">H17</f>
        <v>0</v>
      </c>
      <c r="AJ17" s="56"/>
      <c r="AK17" s="84" t="s">
        <v>77</v>
      </c>
      <c r="AL17" s="74" t="n">
        <f aca="false">IF(T17="=",COUNTIF(D17:H17,"&gt;=0"),0)</f>
        <v>0</v>
      </c>
      <c r="AM17" s="74" t="n">
        <f aca="false">IF(T17="=",COUNTIF(D17:H17,"&lt;0"),0)</f>
        <v>0</v>
      </c>
      <c r="AN17" s="85"/>
      <c r="AO17" s="85"/>
      <c r="AP17" s="74" t="n">
        <f aca="false">IF(T17="=",COUNTIF(D17:H17,"&lt;0"),0)</f>
        <v>0</v>
      </c>
      <c r="AQ17" s="74" t="n">
        <f aca="false">IF(T17="=",COUNTIF(D17:H17,"&gt;=0"),0)</f>
        <v>0</v>
      </c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  <c r="BY17" s="56"/>
      <c r="BZ17" s="56"/>
      <c r="CA17" s="56"/>
      <c r="CB17" s="56"/>
      <c r="CC17" s="56"/>
      <c r="CD17" s="56"/>
      <c r="CE17" s="56"/>
      <c r="CF17" s="56"/>
      <c r="CG17" s="56"/>
      <c r="CH17" s="56"/>
      <c r="CI17" s="56"/>
      <c r="CJ17" s="56"/>
      <c r="CK17" s="56"/>
      <c r="CL17" s="56"/>
      <c r="CM17" s="56"/>
      <c r="CN17" s="56"/>
      <c r="CO17" s="56"/>
      <c r="CP17" s="56"/>
      <c r="CQ17" s="56"/>
      <c r="CR17" s="56"/>
      <c r="CS17" s="56"/>
      <c r="CT17" s="56"/>
      <c r="CU17" s="56"/>
      <c r="CV17" s="56"/>
      <c r="CW17" s="56"/>
      <c r="CX17" s="56"/>
      <c r="CY17" s="56"/>
      <c r="CZ17" s="56"/>
      <c r="DA17" s="56"/>
      <c r="DB17" s="56"/>
      <c r="DC17" s="56"/>
      <c r="DD17" s="56"/>
      <c r="DE17" s="56"/>
      <c r="DF17" s="56"/>
      <c r="DG17" s="56"/>
      <c r="DH17" s="56"/>
      <c r="DI17" s="56"/>
      <c r="DJ17" s="56"/>
      <c r="DK17" s="56"/>
      <c r="DL17" s="56"/>
      <c r="DM17" s="56"/>
      <c r="DN17" s="56"/>
      <c r="DO17" s="56"/>
      <c r="DP17" s="56"/>
      <c r="DQ17" s="56"/>
      <c r="DR17" s="56"/>
      <c r="DS17" s="56"/>
      <c r="DT17" s="56"/>
      <c r="DU17" s="56"/>
      <c r="DV17" s="56"/>
      <c r="DW17" s="56"/>
      <c r="DX17" s="56"/>
      <c r="DY17" s="56"/>
      <c r="DZ17" s="56"/>
      <c r="EA17" s="56"/>
      <c r="EB17" s="56"/>
      <c r="EC17" s="56"/>
      <c r="ED17" s="56"/>
      <c r="EE17" s="56"/>
      <c r="EF17" s="56"/>
      <c r="EG17" s="56"/>
      <c r="EH17" s="56"/>
      <c r="EI17" s="56"/>
      <c r="EJ17" s="56"/>
      <c r="EK17" s="56"/>
      <c r="EL17" s="56"/>
      <c r="EM17" s="56"/>
      <c r="EN17" s="56"/>
      <c r="EO17" s="56"/>
      <c r="EP17" s="56"/>
      <c r="EQ17" s="56"/>
      <c r="ER17" s="56"/>
      <c r="ES17" s="56"/>
      <c r="ET17" s="56"/>
      <c r="EU17" s="56"/>
      <c r="EV17" s="56"/>
      <c r="EW17" s="56"/>
      <c r="EX17" s="56"/>
      <c r="EY17" s="56"/>
      <c r="EZ17" s="56"/>
      <c r="FA17" s="56"/>
      <c r="FB17" s="56"/>
      <c r="FC17" s="56"/>
      <c r="FD17" s="56"/>
      <c r="FE17" s="56"/>
      <c r="FF17" s="56"/>
      <c r="FG17" s="56"/>
      <c r="FH17" s="56"/>
      <c r="FI17" s="56"/>
      <c r="FJ17" s="56"/>
      <c r="FK17" s="56"/>
      <c r="FL17" s="56"/>
      <c r="FM17" s="56"/>
      <c r="FN17" s="56"/>
      <c r="FO17" s="56"/>
      <c r="FP17" s="56"/>
      <c r="FQ17" s="56"/>
      <c r="FR17" s="56"/>
      <c r="FS17" s="56"/>
      <c r="FT17" s="56"/>
      <c r="FU17" s="56"/>
      <c r="FV17" s="56"/>
      <c r="FW17" s="56"/>
      <c r="FX17" s="56"/>
      <c r="FY17" s="56"/>
      <c r="FZ17" s="56"/>
      <c r="GA17" s="56"/>
      <c r="GB17" s="56"/>
      <c r="GC17" s="56"/>
      <c r="GD17" s="56"/>
      <c r="GE17" s="56"/>
      <c r="GF17" s="56"/>
      <c r="GG17" s="56"/>
      <c r="GH17" s="56"/>
      <c r="GI17" s="56"/>
      <c r="GJ17" s="56"/>
      <c r="GK17" s="56"/>
      <c r="GL17" s="56"/>
      <c r="GM17" s="56"/>
      <c r="GN17" s="56"/>
      <c r="GO17" s="56"/>
      <c r="GP17" s="56"/>
      <c r="GQ17" s="56"/>
      <c r="GR17" s="56"/>
      <c r="GS17" s="56"/>
      <c r="GT17" s="56"/>
      <c r="GU17" s="56"/>
      <c r="GV17" s="56"/>
      <c r="GW17" s="56"/>
      <c r="GX17" s="56"/>
      <c r="GY17" s="56"/>
      <c r="GZ17" s="56"/>
      <c r="HA17" s="56"/>
      <c r="HB17" s="56"/>
      <c r="HC17" s="56"/>
      <c r="HD17" s="56"/>
      <c r="HE17" s="56"/>
      <c r="HF17" s="56"/>
      <c r="HG17" s="56"/>
      <c r="HH17" s="56"/>
      <c r="HI17" s="56"/>
      <c r="HJ17" s="56"/>
      <c r="HK17" s="56"/>
      <c r="HL17" s="56"/>
      <c r="HM17" s="56"/>
      <c r="HN17" s="56"/>
      <c r="HO17" s="56"/>
      <c r="HP17" s="56"/>
      <c r="HQ17" s="56"/>
      <c r="HR17" s="56"/>
      <c r="HS17" s="56"/>
      <c r="HT17" s="56"/>
      <c r="HU17" s="56"/>
      <c r="HV17" s="56"/>
      <c r="HW17" s="56"/>
      <c r="HX17" s="56"/>
      <c r="HY17" s="56"/>
      <c r="HZ17" s="56"/>
      <c r="IA17" s="56"/>
      <c r="IB17" s="56"/>
      <c r="IC17" s="56"/>
      <c r="ID17" s="56"/>
      <c r="IE17" s="56"/>
      <c r="IF17" s="56"/>
      <c r="IG17" s="56"/>
      <c r="IH17" s="56"/>
      <c r="II17" s="56"/>
      <c r="IJ17" s="56"/>
      <c r="IK17" s="56"/>
      <c r="IL17" s="56"/>
      <c r="IM17" s="56"/>
      <c r="IN17" s="56"/>
      <c r="IO17" s="56"/>
      <c r="IP17" s="56"/>
      <c r="IQ17" s="56"/>
      <c r="IR17" s="56"/>
      <c r="IS17" s="56"/>
      <c r="IT17" s="56"/>
      <c r="IU17" s="56"/>
      <c r="IV17" s="56"/>
      <c r="IW17" s="56"/>
      <c r="IX17" s="56"/>
      <c r="IZ17" s="56"/>
    </row>
    <row r="18" customFormat="false" ht="24.7" hidden="false" customHeight="true" outlineLevel="0" collapsed="false">
      <c r="A18" s="79" t="s">
        <v>78</v>
      </c>
      <c r="B18" s="71" t="str">
        <f aca="false">IF(B13=""," ",B13)</f>
        <v> </v>
      </c>
      <c r="C18" s="71" t="str">
        <f aca="false">IF(B14=""," ",B14)</f>
        <v> </v>
      </c>
      <c r="D18" s="59"/>
      <c r="E18" s="59"/>
      <c r="F18" s="59"/>
      <c r="G18" s="59"/>
      <c r="H18" s="80"/>
      <c r="I18" s="81"/>
      <c r="J18" s="59" t="str">
        <f aca="false">IF($U18="FG",0,IF($U18="FD",2,IF($S18="F",IF(COUNTIF($D18:$H18,"&lt;0")=Engagés!C13,IF(AND($B18&lt;&gt;"",$C18&lt;&gt;""),1,0),2),"")))</f>
        <v/>
      </c>
      <c r="K18" s="59" t="str">
        <f aca="false">IF($U18="FG",2,IF($U18="FD",0,IF($S18="F",IF(COUNTIF($D18:$H18,"&lt;0")=Engagés!C13,2,1),"")))</f>
        <v/>
      </c>
      <c r="L18" s="56"/>
      <c r="M18" s="56"/>
      <c r="N18" s="56"/>
      <c r="O18" s="56"/>
      <c r="P18" s="56"/>
      <c r="Q18" s="82"/>
      <c r="R18" s="82" t="n">
        <f aca="false">IF(T18="=",1,0)</f>
        <v>1</v>
      </c>
      <c r="S18" s="77" t="str">
        <f aca="false">IF(OR(B18="",C18=""),"",IF(OR(COUNTIF(D18:H18,"&gt;=0")=Engagés!C13,COUNTIF(D18:H18,"&lt;0")=Engagés!C13,U18="FD",U18="FG"),"F",IF(AND(ISNA(MATCH("wo",D18:H18,0)),ISNA(MATCH("wo-",D18:H18,0))),"","F")))</f>
        <v/>
      </c>
      <c r="T18" s="83" t="str">
        <f aca="false">IF(OR(B18="",C18=""),"",IF(J$21=K$21,"=",""))</f>
        <v>=</v>
      </c>
      <c r="U18" s="77" t="str">
        <f aca="false">IF(ISERROR(MATCH("wo",D18:H18,0)),IF(ISERROR(MATCH("-wo",D18:H18,0)),"","FD"),"FG")</f>
        <v/>
      </c>
      <c r="V18" s="56"/>
      <c r="W18" s="84" t="s">
        <v>79</v>
      </c>
      <c r="X18" s="85"/>
      <c r="Y18" s="85"/>
      <c r="Z18" s="74" t="n">
        <f aca="false">IF(T18="=",IF(D18="",0,IF(D18&lt;0,ABS(D18),IF(D18&lt;10,11,D18+2)))+IF(E18="",0,IF(E18&lt;0,ABS(E18),IF(E18&lt;10,11,E18+2)))+IF(F18="",0,IF(F18&lt;0,ABS(F18),IF(F18&lt;10,11,F18+2)))+IF(G18="",0,IF(G18&lt;0,ABS(G18),IF(G18&lt;10,11,G18+2)))+IF(H18="",0,IF(H18&lt;0,ABS(H18),IF(H18&lt;10,11,H18+2))),"")</f>
        <v>0</v>
      </c>
      <c r="AA18" s="74" t="n">
        <f aca="false">IF(T18="=",IF(D18="",0,IF(D18&lt;0,IF(ABS(D18)&lt;10,11,ABS(D18)+2),ABS(D18)))+IF(E18="",0,IF(E18&lt;0,IF(ABS(E18)&lt;10,11,ABS(E18)+2),ABS(E18)))+IF(F18="",0,IF(F18&lt;0,IF(ABS(F18)&lt;10,11,ABS(F18)+2),ABS(F18)))+IF(G18="",0,IF(G18&lt;0,IF(ABS(G18)&lt;10,11,ABS(G18)+2),ABS(G18)))+IF(H18="",0,IF(H18&lt;0,IF(ABS(H18)&lt;10,11,ABS(H18)+2),ABS(H18))),"")</f>
        <v>0</v>
      </c>
      <c r="AB18" s="74" t="n">
        <f aca="false">IF(T18="=",AA18,"")</f>
        <v>0</v>
      </c>
      <c r="AC18" s="74" t="n">
        <f aca="false">IF(T18="=",Z18,"")</f>
        <v>0</v>
      </c>
      <c r="AD18" s="56"/>
      <c r="AE18" s="86" t="n">
        <f aca="false">D18</f>
        <v>0</v>
      </c>
      <c r="AF18" s="86" t="n">
        <f aca="false">E18</f>
        <v>0</v>
      </c>
      <c r="AG18" s="86" t="n">
        <f aca="false">F18</f>
        <v>0</v>
      </c>
      <c r="AH18" s="86" t="n">
        <f aca="false">G18</f>
        <v>0</v>
      </c>
      <c r="AI18" s="86" t="n">
        <f aca="false">H18</f>
        <v>0</v>
      </c>
      <c r="AJ18" s="56"/>
      <c r="AK18" s="84" t="s">
        <v>79</v>
      </c>
      <c r="AL18" s="85"/>
      <c r="AM18" s="85"/>
      <c r="AN18" s="74" t="n">
        <f aca="false">IF(T18="=",COUNTIF(D18:H18,"&gt;=0"),0)</f>
        <v>0</v>
      </c>
      <c r="AO18" s="74" t="n">
        <f aca="false">IF(T18="=",COUNTIF(D18:H18,"&lt;0"),0)</f>
        <v>0</v>
      </c>
      <c r="AP18" s="74" t="n">
        <f aca="false">IF(T18="=",COUNTIF(D18:H18,"&lt;0"),0)</f>
        <v>0</v>
      </c>
      <c r="AQ18" s="74" t="n">
        <f aca="false">IF(T18="=",COUNTIF(D18:H18,"&gt;=0"),0)</f>
        <v>0</v>
      </c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  <c r="BY18" s="56"/>
      <c r="BZ18" s="56"/>
      <c r="CA18" s="56"/>
      <c r="CB18" s="56"/>
      <c r="CC18" s="56"/>
      <c r="CD18" s="56"/>
      <c r="CE18" s="56"/>
      <c r="CF18" s="56"/>
      <c r="CG18" s="56"/>
      <c r="CH18" s="56"/>
      <c r="CI18" s="56"/>
      <c r="CJ18" s="56"/>
      <c r="CK18" s="56"/>
      <c r="CL18" s="56"/>
      <c r="CM18" s="56"/>
      <c r="CN18" s="56"/>
      <c r="CO18" s="56"/>
      <c r="CP18" s="56"/>
      <c r="CQ18" s="56"/>
      <c r="CR18" s="56"/>
      <c r="CS18" s="56"/>
      <c r="CT18" s="56"/>
      <c r="CU18" s="56"/>
      <c r="CV18" s="56"/>
      <c r="CW18" s="56"/>
      <c r="CX18" s="56"/>
      <c r="CY18" s="56"/>
      <c r="CZ18" s="56"/>
      <c r="DA18" s="56"/>
      <c r="DB18" s="56"/>
      <c r="DC18" s="56"/>
      <c r="DD18" s="56"/>
      <c r="DE18" s="56"/>
      <c r="DF18" s="56"/>
      <c r="DG18" s="56"/>
      <c r="DH18" s="56"/>
      <c r="DI18" s="56"/>
      <c r="DJ18" s="56"/>
      <c r="DK18" s="56"/>
      <c r="DL18" s="56"/>
      <c r="DM18" s="56"/>
      <c r="DN18" s="56"/>
      <c r="DO18" s="56"/>
      <c r="DP18" s="56"/>
      <c r="DQ18" s="56"/>
      <c r="DR18" s="56"/>
      <c r="DS18" s="56"/>
      <c r="DT18" s="56"/>
      <c r="DU18" s="56"/>
      <c r="DV18" s="56"/>
      <c r="DW18" s="56"/>
      <c r="DX18" s="56"/>
      <c r="DY18" s="56"/>
      <c r="DZ18" s="56"/>
      <c r="EA18" s="56"/>
      <c r="EB18" s="56"/>
      <c r="EC18" s="56"/>
      <c r="ED18" s="56"/>
      <c r="EE18" s="56"/>
      <c r="EF18" s="56"/>
      <c r="EG18" s="56"/>
      <c r="EH18" s="56"/>
      <c r="EI18" s="56"/>
      <c r="EJ18" s="56"/>
      <c r="EK18" s="56"/>
      <c r="EL18" s="56"/>
      <c r="EM18" s="56"/>
      <c r="EN18" s="56"/>
      <c r="EO18" s="56"/>
      <c r="EP18" s="56"/>
      <c r="EQ18" s="56"/>
      <c r="ER18" s="56"/>
      <c r="ES18" s="56"/>
      <c r="ET18" s="56"/>
      <c r="EU18" s="56"/>
      <c r="EV18" s="56"/>
      <c r="EW18" s="56"/>
      <c r="EX18" s="56"/>
      <c r="EY18" s="56"/>
      <c r="EZ18" s="56"/>
      <c r="FA18" s="56"/>
      <c r="FB18" s="56"/>
      <c r="FC18" s="56"/>
      <c r="FD18" s="56"/>
      <c r="FE18" s="56"/>
      <c r="FF18" s="56"/>
      <c r="FG18" s="56"/>
      <c r="FH18" s="56"/>
      <c r="FI18" s="56"/>
      <c r="FJ18" s="56"/>
      <c r="FK18" s="56"/>
      <c r="FL18" s="56"/>
      <c r="FM18" s="56"/>
      <c r="FN18" s="56"/>
      <c r="FO18" s="56"/>
      <c r="FP18" s="56"/>
      <c r="FQ18" s="56"/>
      <c r="FR18" s="56"/>
      <c r="FS18" s="56"/>
      <c r="FT18" s="56"/>
      <c r="FU18" s="56"/>
      <c r="FV18" s="56"/>
      <c r="FW18" s="56"/>
      <c r="FX18" s="56"/>
      <c r="FY18" s="56"/>
      <c r="FZ18" s="56"/>
      <c r="GA18" s="56"/>
      <c r="GB18" s="56"/>
      <c r="GC18" s="56"/>
      <c r="GD18" s="56"/>
      <c r="GE18" s="56"/>
      <c r="GF18" s="56"/>
      <c r="GG18" s="56"/>
      <c r="GH18" s="56"/>
      <c r="GI18" s="56"/>
      <c r="GJ18" s="56"/>
      <c r="GK18" s="56"/>
      <c r="GL18" s="56"/>
      <c r="GM18" s="56"/>
      <c r="GN18" s="56"/>
      <c r="GO18" s="56"/>
      <c r="GP18" s="56"/>
      <c r="GQ18" s="56"/>
      <c r="GR18" s="56"/>
      <c r="GS18" s="56"/>
      <c r="GT18" s="56"/>
      <c r="GU18" s="56"/>
      <c r="GV18" s="56"/>
      <c r="GW18" s="56"/>
      <c r="GX18" s="56"/>
      <c r="GY18" s="56"/>
      <c r="GZ18" s="56"/>
      <c r="HA18" s="56"/>
      <c r="HB18" s="56"/>
      <c r="HC18" s="56"/>
      <c r="HD18" s="56"/>
      <c r="HE18" s="56"/>
      <c r="HF18" s="56"/>
      <c r="HG18" s="56"/>
      <c r="HH18" s="56"/>
      <c r="HI18" s="56"/>
      <c r="HJ18" s="56"/>
      <c r="HK18" s="56"/>
      <c r="HL18" s="56"/>
      <c r="HM18" s="56"/>
      <c r="HN18" s="56"/>
      <c r="HO18" s="56"/>
      <c r="HP18" s="56"/>
      <c r="HQ18" s="56"/>
      <c r="HR18" s="56"/>
      <c r="HS18" s="56"/>
      <c r="HT18" s="56"/>
      <c r="HU18" s="56"/>
      <c r="HV18" s="56"/>
      <c r="HW18" s="56"/>
      <c r="HX18" s="56"/>
      <c r="HY18" s="56"/>
      <c r="HZ18" s="56"/>
      <c r="IA18" s="56"/>
      <c r="IB18" s="56"/>
      <c r="IC18" s="56"/>
      <c r="ID18" s="56"/>
      <c r="IE18" s="56"/>
      <c r="IF18" s="56"/>
      <c r="IG18" s="56"/>
      <c r="IH18" s="56"/>
      <c r="II18" s="56"/>
      <c r="IJ18" s="56"/>
      <c r="IK18" s="56"/>
      <c r="IL18" s="56"/>
      <c r="IM18" s="56"/>
      <c r="IN18" s="56"/>
      <c r="IO18" s="56"/>
      <c r="IP18" s="56"/>
      <c r="IQ18" s="56"/>
      <c r="IR18" s="56"/>
      <c r="IS18" s="56"/>
      <c r="IT18" s="56"/>
      <c r="IU18" s="56"/>
      <c r="IV18" s="56"/>
      <c r="IW18" s="56"/>
      <c r="IX18" s="56"/>
      <c r="IZ18" s="56"/>
    </row>
    <row r="19" customFormat="false" ht="24.7" hidden="false" customHeight="true" outlineLevel="0" collapsed="false">
      <c r="A19" s="79" t="s">
        <v>80</v>
      </c>
      <c r="B19" s="71" t="str">
        <f aca="false">IF(B12=""," ",B12)</f>
        <v> </v>
      </c>
      <c r="C19" s="71" t="str">
        <f aca="false">IF(B13=""," ",B13)</f>
        <v> </v>
      </c>
      <c r="D19" s="59"/>
      <c r="E19" s="59"/>
      <c r="F19" s="59"/>
      <c r="G19" s="59"/>
      <c r="H19" s="80"/>
      <c r="I19" s="59" t="str">
        <f aca="false">IF($U19="FG",0,IF($U19="FD",2,IF($S19="F",IF(COUNTIF($D19:$H19,"&lt;0")=Engagés!C13,IF(AND($B19&lt;&gt;"",$C19&lt;&gt;""),1,0),2),"")))</f>
        <v/>
      </c>
      <c r="J19" s="59" t="str">
        <f aca="false">IF($U19="FG",2,IF($U19="FD",0,IF($S19="F",IF(COUNTIF($D19:$H19,"&lt;0")=Engagés!C13,2,1),"")))</f>
        <v/>
      </c>
      <c r="K19" s="81"/>
      <c r="L19" s="56"/>
      <c r="M19" s="56"/>
      <c r="N19" s="56"/>
      <c r="O19" s="56"/>
      <c r="P19" s="56"/>
      <c r="Q19" s="82"/>
      <c r="R19" s="82" t="n">
        <f aca="false">IF(T19="=",1,0)</f>
        <v>1</v>
      </c>
      <c r="S19" s="77" t="str">
        <f aca="false">IF(OR(B19="",C19=""),"",IF(OR(COUNTIF(D19:H19,"&gt;=0")=Engagés!C13,COUNTIF(D19:H19,"&lt;0")=Engagés!C13,U19="FD",U19="FG"),"F",IF(AND(ISNA(MATCH("wo",D19:H19,0)),ISNA(MATCH("wo-",D19:H19,0))),"","F")))</f>
        <v/>
      </c>
      <c r="T19" s="83" t="str">
        <f aca="false">IF(OR(B19="",C19=""),"",IF(I21=J21,"=",""))</f>
        <v>=</v>
      </c>
      <c r="U19" s="77" t="str">
        <f aca="false">IF(ISERROR(MATCH("wo",D19:H19,0)),IF(ISERROR(MATCH("-wo",D19:H19,0)),"","FD"),"FG")</f>
        <v/>
      </c>
      <c r="V19" s="56"/>
      <c r="W19" s="84" t="s">
        <v>81</v>
      </c>
      <c r="X19" s="74" t="n">
        <f aca="false">IF(T19="=",IF(D19="",0,IF(D19&lt;0,ABS(D19),IF(D19&lt;10,11,D19+2)))+IF(E19="",0,IF(E19&lt;0,ABS(E19),IF(E19&lt;10,11,E19+2)))+IF(F19="",0,IF(F19&lt;0,ABS(F19),IF(F19&lt;10,11,F19+2)))+IF(G19="",0,IF(G19&lt;0,ABS(G19),IF(G19&lt;10,11,G19+2)))+IF(H19="",0,IF(H19&lt;0,ABS(H19),IF(H19&lt;10,11,H19+2))),"")</f>
        <v>0</v>
      </c>
      <c r="Y19" s="74" t="n">
        <f aca="false">IF(T19="=",IF(D19="",0,IF(D19&lt;0,IF(ABS(D19)&lt;10,11,ABS(D19)+2),ABS(D19)))+IF(E19="",0,IF(E19&lt;0,IF(ABS(E19)&lt;10,11,ABS(E19)+2),ABS(E19)))+IF(F19="",0,IF(F19&lt;0,IF(ABS(F19)&lt;10,11,ABS(F19)+2),ABS(F19)))+IF(G19="",0,IF(G19&lt;0,IF(ABS(G19)&lt;10,11,ABS(G19)+2),ABS(G19)))+IF(H19="",0,IF(H19&lt;0,IF(ABS(H19)&lt;10,11,ABS(H19)+2),ABS(H19))),"")</f>
        <v>0</v>
      </c>
      <c r="Z19" s="74" t="n">
        <f aca="false">IF(T19="=",Y19,"")</f>
        <v>0</v>
      </c>
      <c r="AA19" s="74" t="n">
        <f aca="false">IF(T19="=",X19,"")</f>
        <v>0</v>
      </c>
      <c r="AB19" s="85"/>
      <c r="AC19" s="85"/>
      <c r="AD19" s="56"/>
      <c r="AE19" s="86" t="n">
        <f aca="false">D19</f>
        <v>0</v>
      </c>
      <c r="AF19" s="86" t="n">
        <f aca="false">E19</f>
        <v>0</v>
      </c>
      <c r="AG19" s="86" t="n">
        <f aca="false">F19</f>
        <v>0</v>
      </c>
      <c r="AH19" s="86" t="n">
        <f aca="false">G19</f>
        <v>0</v>
      </c>
      <c r="AI19" s="86" t="n">
        <f aca="false">H19</f>
        <v>0</v>
      </c>
      <c r="AJ19" s="56"/>
      <c r="AK19" s="84" t="s">
        <v>81</v>
      </c>
      <c r="AL19" s="74" t="n">
        <f aca="false">IF(T19="=",COUNTIF(D19:H19,"&gt;=0"),0)</f>
        <v>0</v>
      </c>
      <c r="AM19" s="74" t="n">
        <f aca="false">IF(T19="=",COUNTIF(D19:H19,"&lt;0"),0)</f>
        <v>0</v>
      </c>
      <c r="AN19" s="74" t="n">
        <f aca="false">IF(T19="=",COUNTIF(D19:H19,"&lt;0"),0)</f>
        <v>0</v>
      </c>
      <c r="AO19" s="74" t="n">
        <f aca="false">IF(T19="=",COUNTIF(D19:H19,"&gt;=0"),0)</f>
        <v>0</v>
      </c>
      <c r="AP19" s="85"/>
      <c r="AQ19" s="85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  <c r="BY19" s="56"/>
      <c r="BZ19" s="56"/>
      <c r="CA19" s="56"/>
      <c r="CB19" s="56"/>
      <c r="CC19" s="56"/>
      <c r="CD19" s="56"/>
      <c r="CE19" s="56"/>
      <c r="CF19" s="56"/>
      <c r="CG19" s="56"/>
      <c r="CH19" s="56"/>
      <c r="CI19" s="56"/>
      <c r="CJ19" s="56"/>
      <c r="CK19" s="56"/>
      <c r="CL19" s="56"/>
      <c r="CM19" s="56"/>
      <c r="CN19" s="56"/>
      <c r="CO19" s="56"/>
      <c r="CP19" s="56"/>
      <c r="CQ19" s="56"/>
      <c r="CR19" s="56"/>
      <c r="CS19" s="56"/>
      <c r="CT19" s="56"/>
      <c r="CU19" s="56"/>
      <c r="CV19" s="56"/>
      <c r="CW19" s="56"/>
      <c r="CX19" s="56"/>
      <c r="CY19" s="56"/>
      <c r="CZ19" s="56"/>
      <c r="DA19" s="56"/>
      <c r="DB19" s="56"/>
      <c r="DC19" s="56"/>
      <c r="DD19" s="56"/>
      <c r="DE19" s="56"/>
      <c r="DF19" s="56"/>
      <c r="DG19" s="56"/>
      <c r="DH19" s="56"/>
      <c r="DI19" s="56"/>
      <c r="DJ19" s="56"/>
      <c r="DK19" s="56"/>
      <c r="DL19" s="56"/>
      <c r="DM19" s="56"/>
      <c r="DN19" s="56"/>
      <c r="DO19" s="56"/>
      <c r="DP19" s="56"/>
      <c r="DQ19" s="56"/>
      <c r="DR19" s="56"/>
      <c r="DS19" s="56"/>
      <c r="DT19" s="56"/>
      <c r="DU19" s="56"/>
      <c r="DV19" s="56"/>
      <c r="DW19" s="56"/>
      <c r="DX19" s="56"/>
      <c r="DY19" s="56"/>
      <c r="DZ19" s="56"/>
      <c r="EA19" s="56"/>
      <c r="EB19" s="56"/>
      <c r="EC19" s="56"/>
      <c r="ED19" s="56"/>
      <c r="EE19" s="56"/>
      <c r="EF19" s="56"/>
      <c r="EG19" s="56"/>
      <c r="EH19" s="56"/>
      <c r="EI19" s="56"/>
      <c r="EJ19" s="56"/>
      <c r="EK19" s="56"/>
      <c r="EL19" s="56"/>
      <c r="EM19" s="56"/>
      <c r="EN19" s="56"/>
      <c r="EO19" s="56"/>
      <c r="EP19" s="56"/>
      <c r="EQ19" s="56"/>
      <c r="ER19" s="56"/>
      <c r="ES19" s="56"/>
      <c r="ET19" s="56"/>
      <c r="EU19" s="56"/>
      <c r="EV19" s="56"/>
      <c r="EW19" s="56"/>
      <c r="EX19" s="56"/>
      <c r="EY19" s="56"/>
      <c r="EZ19" s="56"/>
      <c r="FA19" s="56"/>
      <c r="FB19" s="56"/>
      <c r="FC19" s="56"/>
      <c r="FD19" s="56"/>
      <c r="FE19" s="56"/>
      <c r="FF19" s="56"/>
      <c r="FG19" s="56"/>
      <c r="FH19" s="56"/>
      <c r="FI19" s="56"/>
      <c r="FJ19" s="56"/>
      <c r="FK19" s="56"/>
      <c r="FL19" s="56"/>
      <c r="FM19" s="56"/>
      <c r="FN19" s="56"/>
      <c r="FO19" s="56"/>
      <c r="FP19" s="56"/>
      <c r="FQ19" s="56"/>
      <c r="FR19" s="56"/>
      <c r="FS19" s="56"/>
      <c r="FT19" s="56"/>
      <c r="FU19" s="56"/>
      <c r="FV19" s="56"/>
      <c r="FW19" s="56"/>
      <c r="FX19" s="56"/>
      <c r="FY19" s="56"/>
      <c r="FZ19" s="56"/>
      <c r="GA19" s="56"/>
      <c r="GB19" s="56"/>
      <c r="GC19" s="56"/>
      <c r="GD19" s="56"/>
      <c r="GE19" s="56"/>
      <c r="GF19" s="56"/>
      <c r="GG19" s="56"/>
      <c r="GH19" s="56"/>
      <c r="GI19" s="56"/>
      <c r="GJ19" s="56"/>
      <c r="GK19" s="56"/>
      <c r="GL19" s="56"/>
      <c r="GM19" s="56"/>
      <c r="GN19" s="56"/>
      <c r="GO19" s="56"/>
      <c r="GP19" s="56"/>
      <c r="GQ19" s="56"/>
      <c r="GR19" s="56"/>
      <c r="GS19" s="56"/>
      <c r="GT19" s="56"/>
      <c r="GU19" s="56"/>
      <c r="GV19" s="56"/>
      <c r="GW19" s="56"/>
      <c r="GX19" s="56"/>
      <c r="GY19" s="56"/>
      <c r="GZ19" s="56"/>
      <c r="HA19" s="56"/>
      <c r="HB19" s="56"/>
      <c r="HC19" s="56"/>
      <c r="HD19" s="56"/>
      <c r="HE19" s="56"/>
      <c r="HF19" s="56"/>
      <c r="HG19" s="56"/>
      <c r="HH19" s="56"/>
      <c r="HI19" s="56"/>
      <c r="HJ19" s="56"/>
      <c r="HK19" s="56"/>
      <c r="HL19" s="56"/>
      <c r="HM19" s="56"/>
      <c r="HN19" s="56"/>
      <c r="HO19" s="56"/>
      <c r="HP19" s="56"/>
      <c r="HQ19" s="56"/>
      <c r="HR19" s="56"/>
      <c r="HS19" s="56"/>
      <c r="HT19" s="56"/>
      <c r="HU19" s="56"/>
      <c r="HV19" s="56"/>
      <c r="HW19" s="56"/>
      <c r="HX19" s="56"/>
      <c r="HY19" s="56"/>
      <c r="HZ19" s="56"/>
      <c r="IA19" s="56"/>
      <c r="IB19" s="56"/>
      <c r="IC19" s="56"/>
      <c r="ID19" s="56"/>
      <c r="IE19" s="56"/>
      <c r="IF19" s="56"/>
      <c r="IG19" s="56"/>
      <c r="IH19" s="56"/>
      <c r="II19" s="56"/>
      <c r="IJ19" s="56"/>
      <c r="IK19" s="56"/>
      <c r="IL19" s="56"/>
      <c r="IM19" s="56"/>
      <c r="IN19" s="56"/>
      <c r="IO19" s="56"/>
      <c r="IP19" s="56"/>
      <c r="IQ19" s="56"/>
      <c r="IR19" s="56"/>
      <c r="IS19" s="56"/>
      <c r="IT19" s="56"/>
      <c r="IU19" s="56"/>
      <c r="IV19" s="56"/>
      <c r="IW19" s="56"/>
      <c r="IX19" s="56"/>
      <c r="IZ19" s="56"/>
    </row>
    <row r="20" customFormat="false" ht="20.1" hidden="false" customHeight="true" outlineLevel="0" collapsed="false">
      <c r="A20" s="56"/>
      <c r="B20" s="56"/>
      <c r="C20" s="56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/>
      <c r="R20" s="56"/>
      <c r="S20" s="59" t="n">
        <f aca="false">COUNTIF(S17:S19,"F")</f>
        <v>0</v>
      </c>
      <c r="T20" s="59" t="n">
        <f aca="false">SUM(R17:R20)</f>
        <v>3</v>
      </c>
      <c r="U20" s="56"/>
      <c r="V20" s="56"/>
      <c r="W20" s="56"/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  <c r="BY20" s="56"/>
      <c r="BZ20" s="56"/>
      <c r="CA20" s="56"/>
      <c r="CB20" s="56"/>
      <c r="CC20" s="56"/>
      <c r="CD20" s="56"/>
      <c r="CE20" s="56"/>
      <c r="CF20" s="56"/>
      <c r="CG20" s="56"/>
      <c r="CH20" s="56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1"/>
      <c r="GQ20" s="1"/>
      <c r="GR20" s="1"/>
      <c r="GS20" s="1"/>
      <c r="GT20" s="1"/>
      <c r="GU20" s="1"/>
      <c r="GV20" s="1"/>
      <c r="GW20" s="1"/>
      <c r="GX20" s="1"/>
      <c r="GY20" s="1"/>
      <c r="GZ20" s="1"/>
      <c r="HA20" s="1"/>
      <c r="HB20" s="1"/>
      <c r="HC20" s="1"/>
      <c r="HD20" s="1"/>
      <c r="HE20" s="1"/>
      <c r="HF20" s="1"/>
      <c r="HG20" s="1"/>
      <c r="HH20" s="1"/>
      <c r="HI20" s="1"/>
      <c r="HJ20" s="1"/>
      <c r="HK20" s="1"/>
      <c r="HL20" s="1"/>
      <c r="HM20" s="1"/>
      <c r="HN20" s="1"/>
      <c r="HO20" s="1"/>
      <c r="HP20" s="1"/>
      <c r="HQ20" s="1"/>
      <c r="HR20" s="1"/>
      <c r="HS20" s="1"/>
      <c r="HT20" s="1"/>
      <c r="HU20" s="1"/>
      <c r="HV20" s="1"/>
      <c r="HW20" s="1"/>
      <c r="HX20" s="1"/>
      <c r="HY20" s="1"/>
      <c r="HZ20" s="1"/>
      <c r="IA20" s="1"/>
      <c r="IB20" s="1"/>
      <c r="IC20" s="1"/>
      <c r="ID20" s="1"/>
      <c r="IE20" s="1"/>
      <c r="IF20" s="1"/>
      <c r="IG20" s="1"/>
      <c r="IH20" s="1"/>
      <c r="II20" s="1"/>
      <c r="IJ20" s="1"/>
      <c r="IK20" s="1"/>
      <c r="IL20" s="1"/>
      <c r="IM20" s="1"/>
      <c r="IN20" s="1"/>
      <c r="IO20" s="1"/>
      <c r="IP20" s="1"/>
      <c r="IQ20" s="1"/>
      <c r="IR20" s="1"/>
      <c r="IS20" s="1"/>
      <c r="IT20" s="1"/>
      <c r="IU20" s="1"/>
    </row>
    <row r="21" customFormat="false" ht="20.1" hidden="false" customHeight="true" outlineLevel="0" collapsed="false">
      <c r="A21" s="56"/>
      <c r="B21" s="56"/>
      <c r="C21" s="56"/>
      <c r="D21" s="88" t="s">
        <v>82</v>
      </c>
      <c r="E21" s="88"/>
      <c r="F21" s="88"/>
      <c r="G21" s="88"/>
      <c r="H21" s="88"/>
      <c r="I21" s="89" t="n">
        <f aca="false">SUM(I17:I19)</f>
        <v>0</v>
      </c>
      <c r="J21" s="89" t="n">
        <f aca="false">SUM(J17:J19)</f>
        <v>0</v>
      </c>
      <c r="K21" s="89" t="n">
        <f aca="false">SUM(K17:K19)</f>
        <v>0</v>
      </c>
      <c r="L21" s="56"/>
      <c r="M21" s="56"/>
      <c r="N21" s="56"/>
      <c r="O21" s="56"/>
      <c r="P21" s="56"/>
      <c r="Q21" s="82"/>
      <c r="R21" s="82"/>
      <c r="S21" s="66"/>
      <c r="T21" s="56"/>
      <c r="U21" s="56"/>
      <c r="V21" s="56"/>
      <c r="W21" s="56"/>
      <c r="X21" s="74" t="n">
        <f aca="false">SUM(X17:X19)</f>
        <v>0</v>
      </c>
      <c r="Y21" s="74" t="n">
        <f aca="false">SUM(Y17:Y19)</f>
        <v>0</v>
      </c>
      <c r="Z21" s="74" t="n">
        <f aca="false">SUM(Z17:Z19)</f>
        <v>0</v>
      </c>
      <c r="AA21" s="74" t="n">
        <f aca="false">SUM(AA17:AA19)</f>
        <v>0</v>
      </c>
      <c r="AB21" s="74" t="n">
        <f aca="false">SUM(AB17:AB19)</f>
        <v>0</v>
      </c>
      <c r="AC21" s="74" t="n">
        <f aca="false">SUM(AC17:AC19)</f>
        <v>0</v>
      </c>
      <c r="AD21" s="56"/>
      <c r="AE21" s="56"/>
      <c r="AF21" s="56"/>
      <c r="AG21" s="56"/>
      <c r="AH21" s="56"/>
      <c r="AI21" s="56"/>
      <c r="AJ21" s="56"/>
      <c r="AK21" s="56"/>
      <c r="AL21" s="74" t="n">
        <f aca="false">SUM(AL17:AL19)</f>
        <v>0</v>
      </c>
      <c r="AM21" s="74" t="n">
        <f aca="false">SUM(AM17:AM19)</f>
        <v>0</v>
      </c>
      <c r="AN21" s="74" t="n">
        <f aca="false">SUM(AN17:AN19)</f>
        <v>0</v>
      </c>
      <c r="AO21" s="74" t="n">
        <f aca="false">SUM(AO17:AO19)</f>
        <v>0</v>
      </c>
      <c r="AP21" s="74" t="n">
        <f aca="false">SUM(AP17:AP19)</f>
        <v>0</v>
      </c>
      <c r="AQ21" s="74" t="n">
        <f aca="false">SUM(AQ17:AQ19)</f>
        <v>0</v>
      </c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  <c r="BY21" s="56"/>
      <c r="BZ21" s="56"/>
      <c r="CA21" s="56"/>
      <c r="CB21" s="56"/>
      <c r="CC21" s="56"/>
      <c r="CD21" s="56"/>
      <c r="CE21" s="56"/>
      <c r="CF21" s="56"/>
      <c r="CG21" s="56"/>
      <c r="CH21" s="56"/>
      <c r="CI21" s="56"/>
      <c r="CJ21" s="56"/>
      <c r="CK21" s="56"/>
      <c r="CL21" s="56"/>
      <c r="CM21" s="56"/>
      <c r="CN21" s="56"/>
      <c r="CO21" s="56"/>
      <c r="CP21" s="56"/>
      <c r="CQ21" s="56"/>
      <c r="CR21" s="56"/>
      <c r="CS21" s="56"/>
      <c r="CT21" s="56"/>
      <c r="CU21" s="56"/>
      <c r="CV21" s="56"/>
      <c r="CW21" s="56"/>
      <c r="CX21" s="56"/>
      <c r="CY21" s="56"/>
      <c r="CZ21" s="56"/>
      <c r="DA21" s="56"/>
      <c r="DB21" s="56"/>
      <c r="DC21" s="56"/>
      <c r="DD21" s="56"/>
      <c r="DE21" s="56"/>
      <c r="DF21" s="56"/>
      <c r="DG21" s="56"/>
      <c r="DH21" s="56"/>
      <c r="DI21" s="56"/>
      <c r="DJ21" s="56"/>
      <c r="DK21" s="56"/>
      <c r="DL21" s="56"/>
      <c r="DM21" s="56"/>
      <c r="DN21" s="56"/>
      <c r="DO21" s="56"/>
      <c r="DP21" s="56"/>
      <c r="DQ21" s="56"/>
      <c r="DR21" s="56"/>
      <c r="DS21" s="56"/>
      <c r="DT21" s="56"/>
      <c r="DU21" s="56"/>
      <c r="DV21" s="56"/>
      <c r="DW21" s="56"/>
      <c r="DX21" s="56"/>
      <c r="DY21" s="56"/>
      <c r="DZ21" s="56"/>
      <c r="EA21" s="56"/>
      <c r="EB21" s="56"/>
      <c r="EC21" s="56"/>
      <c r="ED21" s="56"/>
      <c r="EE21" s="56"/>
      <c r="EF21" s="56"/>
      <c r="EG21" s="56"/>
      <c r="EH21" s="56"/>
      <c r="EI21" s="56"/>
      <c r="EJ21" s="56"/>
      <c r="EK21" s="56"/>
      <c r="EL21" s="56"/>
      <c r="EM21" s="56"/>
      <c r="EN21" s="56"/>
      <c r="EO21" s="56"/>
      <c r="EP21" s="56"/>
      <c r="EQ21" s="56"/>
      <c r="ER21" s="56"/>
      <c r="ES21" s="56"/>
      <c r="ET21" s="56"/>
      <c r="EU21" s="56"/>
      <c r="EV21" s="56"/>
      <c r="EW21" s="56"/>
      <c r="EX21" s="56"/>
      <c r="EY21" s="56"/>
      <c r="EZ21" s="56"/>
      <c r="FA21" s="56"/>
      <c r="FB21" s="56"/>
      <c r="FC21" s="56"/>
      <c r="FD21" s="56"/>
      <c r="FE21" s="56"/>
      <c r="FF21" s="56"/>
      <c r="FG21" s="56"/>
      <c r="FH21" s="56"/>
      <c r="FI21" s="56"/>
      <c r="FJ21" s="56"/>
      <c r="FK21" s="56"/>
      <c r="FL21" s="56"/>
      <c r="FM21" s="56"/>
      <c r="FN21" s="56"/>
      <c r="FO21" s="56"/>
      <c r="FP21" s="56"/>
      <c r="FQ21" s="56"/>
      <c r="FR21" s="56"/>
      <c r="FS21" s="56"/>
      <c r="FT21" s="56"/>
      <c r="FU21" s="56"/>
      <c r="FV21" s="56"/>
      <c r="FW21" s="56"/>
      <c r="FX21" s="56"/>
      <c r="FY21" s="56"/>
      <c r="FZ21" s="56"/>
      <c r="GA21" s="56"/>
      <c r="GB21" s="56"/>
      <c r="GC21" s="56"/>
      <c r="GD21" s="56"/>
      <c r="GE21" s="56"/>
      <c r="GF21" s="56"/>
      <c r="GG21" s="56"/>
      <c r="GH21" s="56"/>
      <c r="GI21" s="56"/>
      <c r="GJ21" s="56"/>
      <c r="GK21" s="56"/>
      <c r="GL21" s="56"/>
      <c r="GM21" s="56"/>
      <c r="GN21" s="56"/>
      <c r="GO21" s="56"/>
      <c r="GP21" s="56"/>
      <c r="GQ21" s="56"/>
      <c r="GR21" s="56"/>
      <c r="GS21" s="56"/>
      <c r="GT21" s="56"/>
      <c r="GU21" s="56"/>
      <c r="GV21" s="56"/>
      <c r="GW21" s="56"/>
      <c r="GX21" s="56"/>
      <c r="GY21" s="56"/>
      <c r="GZ21" s="56"/>
      <c r="HA21" s="56"/>
      <c r="HB21" s="56"/>
      <c r="HC21" s="56"/>
      <c r="HD21" s="56"/>
      <c r="HE21" s="56"/>
      <c r="HF21" s="56"/>
      <c r="HG21" s="56"/>
      <c r="HH21" s="56"/>
      <c r="HI21" s="56"/>
      <c r="HJ21" s="56"/>
      <c r="HK21" s="56"/>
      <c r="HL21" s="56"/>
      <c r="HM21" s="56"/>
      <c r="HN21" s="56"/>
      <c r="HO21" s="56"/>
      <c r="HP21" s="56"/>
      <c r="HQ21" s="56"/>
      <c r="HR21" s="56"/>
      <c r="HS21" s="56"/>
      <c r="HT21" s="56"/>
      <c r="HU21" s="56"/>
      <c r="HV21" s="56"/>
      <c r="HW21" s="56"/>
      <c r="HX21" s="56"/>
      <c r="HY21" s="56"/>
      <c r="HZ21" s="56"/>
      <c r="IA21" s="56"/>
      <c r="IB21" s="56"/>
      <c r="IC21" s="56"/>
      <c r="ID21" s="56"/>
      <c r="IE21" s="56"/>
      <c r="IF21" s="56"/>
      <c r="IG21" s="56"/>
      <c r="IH21" s="56"/>
      <c r="II21" s="56"/>
      <c r="IJ21" s="56"/>
      <c r="IK21" s="56"/>
      <c r="IL21" s="56"/>
      <c r="IM21" s="56"/>
      <c r="IN21" s="56"/>
      <c r="IO21" s="56"/>
      <c r="IP21" s="56"/>
      <c r="IQ21" s="56"/>
      <c r="IR21" s="56"/>
      <c r="IS21" s="56"/>
      <c r="IT21" s="56"/>
      <c r="IU21" s="56"/>
      <c r="IV21" s="56"/>
      <c r="IW21" s="56"/>
      <c r="IX21" s="56"/>
      <c r="IZ21" s="56"/>
    </row>
    <row r="22" customFormat="false" ht="20.1" hidden="false" customHeight="true" outlineLevel="0" collapsed="false">
      <c r="A22" s="56"/>
      <c r="B22" s="64" t="s">
        <v>83</v>
      </c>
      <c r="C22" s="56"/>
      <c r="D22" s="90" t="s">
        <v>84</v>
      </c>
      <c r="E22" s="90"/>
      <c r="F22" s="90"/>
      <c r="G22" s="90"/>
      <c r="H22" s="90"/>
      <c r="I22" s="59" t="str">
        <f aca="false">IF($AF$25="ok",AI26,"")</f>
        <v/>
      </c>
      <c r="J22" s="59" t="str">
        <f aca="false">IF($AF$25="ok",AI27,"")</f>
        <v/>
      </c>
      <c r="K22" s="59" t="str">
        <f aca="false">IF($AF$25="ok",AI28,"")</f>
        <v/>
      </c>
      <c r="L22" s="56"/>
      <c r="M22" s="56"/>
      <c r="N22" s="56"/>
      <c r="O22" s="56"/>
      <c r="P22" s="56"/>
      <c r="Q22" s="66"/>
      <c r="R22" s="66"/>
      <c r="S22" s="56"/>
      <c r="T22" s="56"/>
      <c r="U22" s="56"/>
      <c r="V22" s="56"/>
      <c r="W22" s="56"/>
      <c r="X22" s="91" t="str">
        <f aca="false">IF((X21+Y21)&lt;&gt;0,X21/Y21,"")</f>
        <v/>
      </c>
      <c r="Y22" s="91" t="str">
        <f aca="false">IF((Y21+Z21)&lt;&gt;0,Y21/Z21,"")</f>
        <v/>
      </c>
      <c r="Z22" s="91" t="str">
        <f aca="false">IF((Z21+AA21)&lt;&gt;0,Z21/AA21,"")</f>
        <v/>
      </c>
      <c r="AA22" s="91" t="str">
        <f aca="false">IF((AA21+AB21)&lt;&gt;0,AA21/AB21,"")</f>
        <v/>
      </c>
      <c r="AB22" s="91" t="str">
        <f aca="false">IF((AB21+AC21)&lt;&gt;0,AB21/AC21,"")</f>
        <v/>
      </c>
      <c r="AC22" s="91"/>
      <c r="AD22" s="56"/>
      <c r="AE22" s="56"/>
      <c r="AF22" s="56"/>
      <c r="AG22" s="56"/>
      <c r="AH22" s="56"/>
      <c r="AI22" s="56"/>
      <c r="AJ22" s="56"/>
      <c r="AK22" s="56"/>
      <c r="AL22" s="92" t="str">
        <f aca="false">IF((AL21+AM21)&lt;&gt;0,IF(AM21=0,AL21,AL21/AM21),"")</f>
        <v/>
      </c>
      <c r="AM22" s="92"/>
      <c r="AN22" s="92" t="str">
        <f aca="false">IF((AN21+AO21)&lt;&gt;0,IF(AO21=0,AN21,AN21/AO21),"")</f>
        <v/>
      </c>
      <c r="AO22" s="92" t="str">
        <f aca="false">IF((AO21+AP21)&lt;&gt;0,IF(AP21=0,AO21,AO21/AP21),"")</f>
        <v/>
      </c>
      <c r="AP22" s="92" t="str">
        <f aca="false">IF((AP21+AQ21)&lt;&gt;0,IF(AQ21=0,AP21,AP21/AQ21),"")</f>
        <v/>
      </c>
      <c r="AQ22" s="92" t="str">
        <f aca="false">IF((AQ21+AZ21)&lt;&gt;0,IF(AZ21=0,AQ21,AQ21/AZ21),"")</f>
        <v/>
      </c>
      <c r="AR22" s="56"/>
      <c r="AS22" s="56"/>
      <c r="AT22" s="56"/>
      <c r="AU22" s="56"/>
      <c r="AV22" s="56"/>
      <c r="AW22" s="56"/>
      <c r="AX22" s="56"/>
      <c r="AY22" s="56"/>
      <c r="AZ22" s="56"/>
      <c r="BA22" s="56"/>
      <c r="BB22" s="56"/>
      <c r="BC22" s="56"/>
      <c r="BD22" s="56"/>
      <c r="BE22" s="56"/>
      <c r="BF22" s="56"/>
      <c r="BG22" s="56"/>
      <c r="BH22" s="56"/>
      <c r="BI22" s="56"/>
      <c r="BJ22" s="56"/>
      <c r="BK22" s="56"/>
      <c r="BL22" s="56"/>
      <c r="BM22" s="56"/>
      <c r="BN22" s="56"/>
      <c r="BO22" s="56"/>
      <c r="BP22" s="56"/>
      <c r="BQ22" s="56"/>
      <c r="BR22" s="56"/>
      <c r="BS22" s="56"/>
      <c r="BT22" s="56"/>
      <c r="BU22" s="56"/>
      <c r="BV22" s="56"/>
      <c r="BW22" s="56"/>
      <c r="BX22" s="56"/>
      <c r="BY22" s="56"/>
      <c r="BZ22" s="56"/>
      <c r="CA22" s="56"/>
      <c r="CB22" s="56"/>
      <c r="CC22" s="56"/>
      <c r="CD22" s="56"/>
      <c r="CE22" s="56"/>
      <c r="CF22" s="56"/>
      <c r="CG22" s="56"/>
      <c r="CH22" s="56"/>
      <c r="CI22" s="56"/>
      <c r="CJ22" s="56"/>
      <c r="CK22" s="56"/>
      <c r="CL22" s="56"/>
      <c r="CM22" s="56"/>
      <c r="CN22" s="56"/>
      <c r="CO22" s="56"/>
      <c r="CP22" s="56"/>
      <c r="CQ22" s="56"/>
      <c r="CR22" s="56"/>
      <c r="CS22" s="56"/>
      <c r="CT22" s="56"/>
      <c r="CU22" s="56"/>
      <c r="CV22" s="56"/>
      <c r="CW22" s="56"/>
      <c r="CX22" s="56"/>
      <c r="CY22" s="56"/>
      <c r="CZ22" s="56"/>
      <c r="DA22" s="56"/>
      <c r="DB22" s="56"/>
      <c r="DC22" s="56"/>
      <c r="DD22" s="56"/>
      <c r="DE22" s="56"/>
      <c r="DF22" s="56"/>
      <c r="DG22" s="56"/>
      <c r="DH22" s="56"/>
      <c r="DI22" s="56"/>
      <c r="DJ22" s="56"/>
      <c r="DK22" s="56"/>
      <c r="DL22" s="56"/>
      <c r="DM22" s="56"/>
      <c r="DN22" s="56"/>
      <c r="DO22" s="56"/>
      <c r="DP22" s="56"/>
      <c r="DQ22" s="56"/>
      <c r="DR22" s="56"/>
      <c r="DS22" s="56"/>
      <c r="DT22" s="56"/>
      <c r="DU22" s="56"/>
      <c r="DV22" s="56"/>
      <c r="DW22" s="56"/>
      <c r="DX22" s="56"/>
      <c r="DY22" s="56"/>
      <c r="DZ22" s="56"/>
      <c r="EA22" s="56"/>
      <c r="EB22" s="56"/>
      <c r="EC22" s="56"/>
      <c r="ED22" s="56"/>
      <c r="EE22" s="56"/>
      <c r="EF22" s="56"/>
      <c r="EG22" s="56"/>
      <c r="EH22" s="56"/>
      <c r="EI22" s="56"/>
      <c r="EJ22" s="56"/>
      <c r="EK22" s="56"/>
      <c r="EL22" s="56"/>
      <c r="EM22" s="56"/>
      <c r="EN22" s="56"/>
      <c r="EO22" s="56"/>
      <c r="EP22" s="56"/>
      <c r="EQ22" s="56"/>
      <c r="ER22" s="56"/>
      <c r="ES22" s="56"/>
      <c r="ET22" s="56"/>
      <c r="EU22" s="56"/>
      <c r="EV22" s="56"/>
      <c r="EW22" s="56"/>
      <c r="EX22" s="56"/>
      <c r="EY22" s="56"/>
      <c r="EZ22" s="56"/>
      <c r="FA22" s="56"/>
      <c r="FB22" s="56"/>
      <c r="FC22" s="56"/>
      <c r="FD22" s="56"/>
      <c r="FE22" s="56"/>
      <c r="FF22" s="56"/>
      <c r="FG22" s="56"/>
      <c r="FH22" s="56"/>
      <c r="FI22" s="56"/>
      <c r="FJ22" s="56"/>
      <c r="FK22" s="56"/>
      <c r="FL22" s="56"/>
      <c r="FM22" s="56"/>
      <c r="FN22" s="56"/>
      <c r="FO22" s="56"/>
      <c r="FP22" s="56"/>
      <c r="FQ22" s="56"/>
      <c r="FR22" s="56"/>
      <c r="FS22" s="56"/>
      <c r="FT22" s="56"/>
      <c r="FU22" s="56"/>
      <c r="FV22" s="56"/>
      <c r="FW22" s="56"/>
      <c r="FX22" s="56"/>
      <c r="FY22" s="56"/>
      <c r="FZ22" s="56"/>
      <c r="GA22" s="56"/>
      <c r="GB22" s="56"/>
      <c r="GC22" s="56"/>
      <c r="GD22" s="56"/>
      <c r="GE22" s="56"/>
      <c r="GF22" s="56"/>
      <c r="GG22" s="56"/>
      <c r="GH22" s="56"/>
      <c r="GI22" s="56"/>
      <c r="GJ22" s="56"/>
      <c r="GK22" s="56"/>
      <c r="GL22" s="56"/>
      <c r="GM22" s="56"/>
      <c r="GN22" s="56"/>
      <c r="GO22" s="56"/>
      <c r="GP22" s="56"/>
      <c r="GQ22" s="56"/>
      <c r="GR22" s="56"/>
      <c r="GS22" s="56"/>
      <c r="GT22" s="56"/>
      <c r="GU22" s="56"/>
      <c r="GV22" s="56"/>
      <c r="GW22" s="56"/>
      <c r="GX22" s="56"/>
      <c r="GY22" s="56"/>
      <c r="GZ22" s="56"/>
      <c r="HA22" s="56"/>
      <c r="HB22" s="56"/>
      <c r="HC22" s="56"/>
      <c r="HD22" s="56"/>
      <c r="HE22" s="56"/>
      <c r="HF22" s="56"/>
      <c r="HG22" s="56"/>
      <c r="HH22" s="56"/>
      <c r="HI22" s="56"/>
      <c r="HJ22" s="56"/>
      <c r="HK22" s="56"/>
      <c r="HL22" s="56"/>
      <c r="HM22" s="56"/>
      <c r="HN22" s="56"/>
      <c r="HO22" s="56"/>
      <c r="HP22" s="56"/>
      <c r="HQ22" s="56"/>
      <c r="HR22" s="56"/>
      <c r="HS22" s="56"/>
      <c r="HT22" s="56"/>
      <c r="HU22" s="56"/>
      <c r="HV22" s="56"/>
      <c r="HW22" s="56"/>
      <c r="HX22" s="56"/>
      <c r="HY22" s="56"/>
      <c r="HZ22" s="56"/>
      <c r="IA22" s="56"/>
      <c r="IB22" s="56"/>
      <c r="IC22" s="56"/>
      <c r="ID22" s="56"/>
      <c r="IE22" s="56"/>
      <c r="IF22" s="56"/>
      <c r="IG22" s="56"/>
      <c r="IH22" s="56"/>
      <c r="II22" s="56"/>
      <c r="IJ22" s="56"/>
      <c r="IK22" s="56"/>
      <c r="IL22" s="56"/>
      <c r="IM22" s="56"/>
      <c r="IN22" s="56"/>
      <c r="IO22" s="56"/>
      <c r="IP22" s="56"/>
      <c r="IQ22" s="56"/>
      <c r="IR22" s="56"/>
      <c r="IS22" s="56"/>
      <c r="IT22" s="56"/>
      <c r="IU22" s="56"/>
      <c r="IV22" s="56"/>
      <c r="IW22" s="56"/>
      <c r="IX22" s="56"/>
      <c r="IZ22" s="56"/>
    </row>
    <row r="23" customFormat="false" ht="20.1" hidden="false" customHeight="true" outlineLevel="0" collapsed="false">
      <c r="A23" s="56"/>
      <c r="B23" s="56"/>
      <c r="C23" s="56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56"/>
      <c r="U23" s="56"/>
      <c r="V23" s="56"/>
      <c r="W23" s="56"/>
      <c r="X23" s="56"/>
      <c r="Y23" s="56"/>
      <c r="Z23" s="56"/>
      <c r="AA23" s="56"/>
      <c r="AB23" s="56"/>
      <c r="AC23" s="56"/>
      <c r="AD23" s="56"/>
      <c r="AE23" s="56"/>
      <c r="AF23" s="93" t="n">
        <f aca="false">3-COUNTIF(B17:B19,"=0")-COUNTIF(B17:B19,"")</f>
        <v>3</v>
      </c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  <c r="BY23" s="56"/>
      <c r="BZ23" s="56"/>
      <c r="CA23" s="56"/>
      <c r="CB23" s="56"/>
      <c r="CC23" s="56"/>
      <c r="CD23" s="56"/>
      <c r="CE23" s="56"/>
      <c r="CF23" s="56"/>
      <c r="CG23" s="56"/>
      <c r="CH23" s="56"/>
      <c r="CI23" s="56"/>
      <c r="CJ23" s="56"/>
      <c r="CK23" s="56"/>
      <c r="CL23" s="56"/>
      <c r="CM23" s="56"/>
      <c r="CN23" s="56"/>
      <c r="CO23" s="56"/>
      <c r="CP23" s="56"/>
      <c r="CQ23" s="56"/>
      <c r="CR23" s="56"/>
      <c r="CS23" s="56"/>
      <c r="CT23" s="56"/>
      <c r="CU23" s="56"/>
      <c r="CV23" s="56"/>
      <c r="CW23" s="56"/>
      <c r="CX23" s="56"/>
      <c r="CY23" s="56"/>
      <c r="CZ23" s="56"/>
      <c r="DA23" s="56"/>
      <c r="DB23" s="56"/>
      <c r="DC23" s="56"/>
      <c r="DD23" s="56"/>
      <c r="DE23" s="56"/>
      <c r="DF23" s="56"/>
      <c r="DG23" s="56"/>
      <c r="DH23" s="56"/>
      <c r="DI23" s="56"/>
      <c r="DJ23" s="56"/>
      <c r="DK23" s="56"/>
      <c r="DL23" s="56"/>
      <c r="DM23" s="56"/>
      <c r="DN23" s="56"/>
      <c r="DO23" s="56"/>
      <c r="DP23" s="56"/>
      <c r="DQ23" s="56"/>
      <c r="DR23" s="56"/>
      <c r="DS23" s="56"/>
      <c r="DT23" s="56"/>
      <c r="DU23" s="56"/>
      <c r="DV23" s="56"/>
      <c r="DW23" s="56"/>
      <c r="DX23" s="56"/>
      <c r="DY23" s="56"/>
      <c r="DZ23" s="56"/>
      <c r="EA23" s="56"/>
      <c r="EB23" s="56"/>
      <c r="EC23" s="56"/>
      <c r="ED23" s="56"/>
      <c r="EE23" s="56"/>
      <c r="EF23" s="56"/>
      <c r="EG23" s="56"/>
      <c r="EH23" s="56"/>
      <c r="EI23" s="56"/>
      <c r="EJ23" s="56"/>
      <c r="EK23" s="56"/>
      <c r="EL23" s="56"/>
      <c r="EM23" s="56"/>
      <c r="EN23" s="56"/>
      <c r="EO23" s="56"/>
      <c r="EP23" s="56"/>
      <c r="EQ23" s="56"/>
      <c r="ER23" s="56"/>
      <c r="ES23" s="56"/>
      <c r="ET23" s="56"/>
      <c r="EU23" s="56"/>
      <c r="EV23" s="56"/>
      <c r="EW23" s="56"/>
      <c r="EX23" s="56"/>
      <c r="EY23" s="56"/>
      <c r="EZ23" s="56"/>
      <c r="FA23" s="56"/>
      <c r="FB23" s="56"/>
      <c r="FC23" s="56"/>
      <c r="FD23" s="56"/>
      <c r="FE23" s="56"/>
      <c r="FF23" s="56"/>
      <c r="FG23" s="56"/>
      <c r="FH23" s="56"/>
      <c r="FI23" s="56"/>
      <c r="FJ23" s="56"/>
      <c r="FK23" s="56"/>
      <c r="FL23" s="56"/>
      <c r="FM23" s="56"/>
      <c r="FN23" s="56"/>
      <c r="FO23" s="56"/>
      <c r="FP23" s="56"/>
      <c r="FQ23" s="56"/>
      <c r="FR23" s="56"/>
      <c r="FS23" s="56"/>
      <c r="FT23" s="56"/>
      <c r="FU23" s="56"/>
      <c r="FV23" s="56"/>
      <c r="FW23" s="56"/>
      <c r="FX23" s="56"/>
      <c r="FY23" s="56"/>
      <c r="FZ23" s="56"/>
      <c r="GA23" s="56"/>
      <c r="GB23" s="56"/>
      <c r="GC23" s="56"/>
      <c r="GD23" s="56"/>
      <c r="GE23" s="56"/>
      <c r="GF23" s="56"/>
      <c r="GG23" s="56"/>
      <c r="GH23" s="56"/>
      <c r="GI23" s="56"/>
      <c r="GJ23" s="56"/>
      <c r="GK23" s="56"/>
      <c r="GL23" s="56"/>
      <c r="GM23" s="56"/>
      <c r="GN23" s="56"/>
      <c r="GO23" s="56"/>
      <c r="GP23" s="56"/>
      <c r="GQ23" s="56"/>
      <c r="GR23" s="56"/>
      <c r="GS23" s="56"/>
      <c r="GT23" s="56"/>
      <c r="GU23" s="56"/>
      <c r="GV23" s="56"/>
      <c r="GW23" s="56"/>
      <c r="GX23" s="56"/>
      <c r="GY23" s="56"/>
      <c r="GZ23" s="56"/>
      <c r="HA23" s="56"/>
      <c r="HB23" s="56"/>
      <c r="HC23" s="56"/>
      <c r="HD23" s="56"/>
      <c r="HE23" s="56"/>
      <c r="HF23" s="56"/>
      <c r="HG23" s="56"/>
      <c r="HH23" s="56"/>
      <c r="HI23" s="56"/>
      <c r="HJ23" s="56"/>
      <c r="HK23" s="56"/>
      <c r="HL23" s="56"/>
      <c r="HM23" s="56"/>
      <c r="HN23" s="56"/>
      <c r="HO23" s="56"/>
      <c r="HP23" s="56"/>
      <c r="HQ23" s="56"/>
      <c r="HR23" s="56"/>
      <c r="HS23" s="56"/>
      <c r="HT23" s="56"/>
      <c r="HU23" s="56"/>
      <c r="HV23" s="56"/>
      <c r="HW23" s="56"/>
      <c r="HX23" s="56"/>
      <c r="HY23" s="56"/>
      <c r="HZ23" s="56"/>
      <c r="IA23" s="56"/>
      <c r="IB23" s="56"/>
      <c r="IC23" s="56"/>
      <c r="ID23" s="56"/>
      <c r="IE23" s="56"/>
      <c r="IF23" s="56"/>
      <c r="IG23" s="56"/>
      <c r="IH23" s="56"/>
      <c r="II23" s="56"/>
      <c r="IJ23" s="56"/>
      <c r="IK23" s="56"/>
      <c r="IL23" s="56"/>
      <c r="IM23" s="56"/>
      <c r="IN23" s="56"/>
      <c r="IO23" s="56"/>
      <c r="IP23" s="56"/>
      <c r="IQ23" s="56"/>
      <c r="IR23" s="56"/>
      <c r="IS23" s="56"/>
      <c r="IT23" s="56"/>
      <c r="IU23" s="56"/>
      <c r="IV23" s="56"/>
      <c r="IW23" s="56"/>
      <c r="IX23" s="56"/>
      <c r="IZ23" s="56"/>
    </row>
    <row r="24" customFormat="false" ht="20.1" hidden="false" customHeight="true" outlineLevel="0" collapsed="false">
      <c r="A24" s="56"/>
      <c r="B24" s="56"/>
      <c r="C24" s="56"/>
      <c r="D24" s="56"/>
      <c r="E24" s="94"/>
      <c r="F24" s="94"/>
      <c r="G24" s="94"/>
      <c r="H24" s="94"/>
      <c r="I24" s="94"/>
      <c r="J24" s="94"/>
      <c r="K24" s="94"/>
      <c r="L24" s="56"/>
      <c r="M24" s="56"/>
      <c r="N24" s="56"/>
      <c r="O24" s="56"/>
      <c r="P24" s="56"/>
      <c r="Q24" s="56"/>
      <c r="R24" s="56"/>
      <c r="S24" s="56"/>
      <c r="T24" s="95"/>
      <c r="U24" s="56"/>
      <c r="V24" s="56"/>
      <c r="W24" s="56"/>
      <c r="X24" s="96" t="s">
        <v>85</v>
      </c>
      <c r="Y24" s="96"/>
      <c r="Z24" s="96"/>
      <c r="AA24" s="96"/>
      <c r="AB24" s="97" t="s">
        <v>86</v>
      </c>
      <c r="AC24" s="97"/>
      <c r="AD24" s="97"/>
      <c r="AE24" s="97"/>
      <c r="AF24" s="93" t="n">
        <f aca="false">IF(AF23=4,6,IF(AF23=3,3,IF(AF23=2,1,0)))</f>
        <v>3</v>
      </c>
      <c r="AG24" s="98" t="s">
        <v>87</v>
      </c>
      <c r="AH24" s="98"/>
      <c r="AI24" s="98"/>
      <c r="AJ24" s="56"/>
      <c r="AK24" s="56"/>
      <c r="AL24" s="56"/>
      <c r="AM24" s="56"/>
      <c r="AN24" s="56"/>
      <c r="AO24" s="56"/>
      <c r="AP24" s="56"/>
      <c r="AQ24" s="56"/>
      <c r="AR24" s="56"/>
      <c r="AS24" s="56"/>
      <c r="AT24" s="56"/>
      <c r="AU24" s="56"/>
      <c r="AV24" s="56"/>
      <c r="AW24" s="56"/>
      <c r="AX24" s="56"/>
      <c r="AY24" s="56"/>
      <c r="AZ24" s="99"/>
      <c r="BA24" s="99"/>
      <c r="BB24" s="99"/>
      <c r="BC24" s="99"/>
      <c r="BD24" s="56"/>
      <c r="BE24" s="56"/>
      <c r="BF24" s="56"/>
      <c r="BG24" s="56"/>
      <c r="BH24" s="56"/>
      <c r="BI24" s="56"/>
      <c r="BJ24" s="56"/>
      <c r="BK24" s="56"/>
      <c r="BL24" s="56"/>
      <c r="BM24" s="56"/>
      <c r="BN24" s="56"/>
      <c r="BO24" s="56"/>
      <c r="BP24" s="56"/>
      <c r="BQ24" s="56"/>
      <c r="BR24" s="56"/>
      <c r="BS24" s="56"/>
      <c r="BT24" s="56"/>
      <c r="BU24" s="56"/>
      <c r="BV24" s="56"/>
      <c r="BW24" s="56"/>
      <c r="BX24" s="56"/>
      <c r="BY24" s="56"/>
      <c r="BZ24" s="56"/>
      <c r="CA24" s="56"/>
      <c r="CB24" s="56"/>
      <c r="CC24" s="56"/>
      <c r="CD24" s="56"/>
      <c r="CE24" s="56"/>
      <c r="CF24" s="56"/>
      <c r="CG24" s="56"/>
      <c r="CH24" s="56"/>
      <c r="CI24" s="56"/>
      <c r="CJ24" s="56"/>
      <c r="CK24" s="56"/>
      <c r="CL24" s="56"/>
      <c r="CM24" s="56"/>
      <c r="CN24" s="56"/>
      <c r="CO24" s="56"/>
      <c r="CP24" s="56"/>
      <c r="CQ24" s="56"/>
      <c r="CR24" s="56"/>
      <c r="CS24" s="56"/>
      <c r="CT24" s="56"/>
      <c r="CU24" s="56"/>
      <c r="CV24" s="56"/>
      <c r="CW24" s="56"/>
      <c r="CX24" s="56"/>
      <c r="CY24" s="56"/>
      <c r="CZ24" s="56"/>
      <c r="DA24" s="56"/>
      <c r="DB24" s="56"/>
      <c r="DC24" s="56"/>
      <c r="DD24" s="56"/>
      <c r="DE24" s="56"/>
      <c r="DF24" s="56"/>
      <c r="DG24" s="56"/>
      <c r="DH24" s="56"/>
      <c r="DI24" s="56"/>
      <c r="DJ24" s="56"/>
      <c r="DK24" s="56"/>
      <c r="DL24" s="56"/>
      <c r="DM24" s="56"/>
      <c r="DN24" s="56"/>
      <c r="DO24" s="56"/>
      <c r="DP24" s="56"/>
      <c r="DQ24" s="56"/>
      <c r="DR24" s="56"/>
      <c r="DS24" s="56"/>
      <c r="DT24" s="56"/>
      <c r="DU24" s="56"/>
      <c r="DV24" s="56"/>
      <c r="DW24" s="56"/>
      <c r="DX24" s="56"/>
      <c r="DY24" s="56"/>
      <c r="DZ24" s="56"/>
      <c r="EA24" s="56"/>
      <c r="EB24" s="56"/>
      <c r="EC24" s="56"/>
      <c r="ED24" s="56"/>
      <c r="EE24" s="56"/>
      <c r="EF24" s="56"/>
      <c r="EG24" s="56"/>
      <c r="EH24" s="56"/>
      <c r="EI24" s="56"/>
      <c r="EJ24" s="56"/>
      <c r="EK24" s="56"/>
      <c r="EL24" s="56"/>
      <c r="EM24" s="56"/>
      <c r="EN24" s="56"/>
      <c r="EO24" s="56"/>
      <c r="EP24" s="56"/>
      <c r="EQ24" s="56"/>
      <c r="ER24" s="56"/>
      <c r="ES24" s="56"/>
      <c r="ET24" s="56"/>
      <c r="EU24" s="56"/>
      <c r="EV24" s="56"/>
      <c r="EW24" s="56"/>
      <c r="EX24" s="56"/>
      <c r="EY24" s="56"/>
      <c r="EZ24" s="56"/>
      <c r="FA24" s="56"/>
      <c r="FB24" s="56"/>
      <c r="FC24" s="56"/>
      <c r="FD24" s="56"/>
      <c r="FE24" s="56"/>
      <c r="FF24" s="56"/>
      <c r="FG24" s="56"/>
      <c r="FH24" s="56"/>
      <c r="FI24" s="56"/>
      <c r="FJ24" s="56"/>
      <c r="FK24" s="56"/>
      <c r="FL24" s="56"/>
      <c r="FM24" s="56"/>
      <c r="FN24" s="56"/>
      <c r="FO24" s="56"/>
      <c r="FP24" s="56"/>
      <c r="FQ24" s="56"/>
      <c r="FR24" s="56"/>
      <c r="FS24" s="56"/>
      <c r="FT24" s="56"/>
      <c r="FU24" s="56"/>
      <c r="FV24" s="56"/>
      <c r="FW24" s="56"/>
      <c r="FX24" s="56"/>
      <c r="FY24" s="56"/>
      <c r="FZ24" s="56"/>
      <c r="GA24" s="56"/>
      <c r="GB24" s="56"/>
      <c r="GC24" s="56"/>
      <c r="GD24" s="56"/>
      <c r="GE24" s="56"/>
      <c r="GF24" s="56"/>
      <c r="GG24" s="56"/>
      <c r="GH24" s="56"/>
      <c r="GI24" s="56"/>
      <c r="GJ24" s="56"/>
      <c r="GK24" s="56"/>
      <c r="GL24" s="56"/>
      <c r="GM24" s="56"/>
      <c r="GN24" s="56"/>
      <c r="GO24" s="56"/>
      <c r="GP24" s="56"/>
      <c r="GQ24" s="56"/>
      <c r="GR24" s="56"/>
      <c r="GS24" s="56"/>
      <c r="GT24" s="56"/>
      <c r="GU24" s="56"/>
      <c r="GV24" s="56"/>
      <c r="GW24" s="56"/>
      <c r="GX24" s="56"/>
      <c r="GY24" s="56"/>
      <c r="GZ24" s="56"/>
      <c r="HA24" s="56"/>
      <c r="HB24" s="56"/>
      <c r="HC24" s="56"/>
      <c r="HD24" s="56"/>
      <c r="HE24" s="56"/>
      <c r="HF24" s="56"/>
      <c r="HG24" s="56"/>
      <c r="HH24" s="56"/>
      <c r="HI24" s="56"/>
      <c r="HJ24" s="56"/>
      <c r="HK24" s="56"/>
      <c r="HL24" s="56"/>
      <c r="HM24" s="56"/>
      <c r="HN24" s="56"/>
      <c r="HO24" s="56"/>
      <c r="HP24" s="56"/>
      <c r="HQ24" s="56"/>
      <c r="HR24" s="56"/>
      <c r="HS24" s="56"/>
      <c r="HT24" s="56"/>
      <c r="HU24" s="56"/>
      <c r="HV24" s="56"/>
      <c r="HW24" s="56"/>
      <c r="HX24" s="56"/>
      <c r="HY24" s="56"/>
      <c r="HZ24" s="56"/>
      <c r="IA24" s="56"/>
      <c r="IB24" s="56"/>
      <c r="IC24" s="56"/>
      <c r="ID24" s="56"/>
      <c r="IE24" s="56"/>
      <c r="IF24" s="56"/>
      <c r="IG24" s="56"/>
      <c r="IH24" s="56"/>
      <c r="II24" s="56"/>
      <c r="IJ24" s="56"/>
      <c r="IK24" s="56"/>
      <c r="IL24" s="56"/>
      <c r="IM24" s="56"/>
      <c r="IN24" s="56"/>
      <c r="IO24" s="56"/>
      <c r="IP24" s="56"/>
      <c r="IQ24" s="56"/>
      <c r="IR24" s="56"/>
      <c r="IS24" s="56"/>
      <c r="IT24" s="56"/>
      <c r="IU24" s="56"/>
      <c r="IV24" s="56"/>
      <c r="IW24" s="56"/>
      <c r="IX24" s="56"/>
      <c r="IZ24" s="56"/>
    </row>
    <row r="25" customFormat="false" ht="29.15" hidden="false" customHeight="true" outlineLevel="0" collapsed="false">
      <c r="A25" s="56"/>
      <c r="B25" s="100" t="s">
        <v>88</v>
      </c>
      <c r="C25" s="101"/>
      <c r="D25" s="94" t="str">
        <f aca="false">IF($S$20=Engagés!$L$16,IF($T$20=0,"","Coef"&amp;CHAR(10)&amp;"Manches"),"")</f>
        <v/>
      </c>
      <c r="E25" s="94"/>
      <c r="F25" s="94"/>
      <c r="G25" s="94" t="str">
        <f aca="false">IF($S$20=Engagés!$L$16,IF($T$20=0,"","Coef"&amp;CHAR(10)&amp;"Points"),"")</f>
        <v/>
      </c>
      <c r="H25" s="94"/>
      <c r="I25" s="94"/>
      <c r="J25" s="94" t="str">
        <f aca="false">IF($S$20=Engagés!$L$16,IF($T$20=0,"","Joueur"),"")</f>
        <v/>
      </c>
      <c r="K25" s="94"/>
      <c r="L25" s="94"/>
      <c r="M25" s="56"/>
      <c r="N25" s="56"/>
      <c r="O25" s="56"/>
      <c r="P25" s="56"/>
      <c r="Q25" s="56"/>
      <c r="R25" s="56"/>
      <c r="S25" s="102"/>
      <c r="T25" s="56"/>
      <c r="U25" s="56"/>
      <c r="V25" s="56"/>
      <c r="W25" s="56"/>
      <c r="X25" s="96"/>
      <c r="Y25" s="96"/>
      <c r="Z25" s="96"/>
      <c r="AA25" s="96"/>
      <c r="AB25" s="97"/>
      <c r="AC25" s="97"/>
      <c r="AD25" s="97"/>
      <c r="AE25" s="97"/>
      <c r="AF25" s="93" t="str">
        <f aca="false">IF(AND(COUNTIF(S17:S19,"F")=AF24,AF24&gt;0),"ok","")</f>
        <v/>
      </c>
      <c r="AG25" s="98"/>
      <c r="AH25" s="98"/>
      <c r="AI25" s="98"/>
      <c r="AJ25" s="56"/>
      <c r="AK25" s="56"/>
      <c r="AL25" s="56"/>
      <c r="AM25" s="56"/>
      <c r="AN25" s="56"/>
      <c r="AO25" s="56"/>
      <c r="AP25" s="56"/>
      <c r="AQ25" s="56"/>
      <c r="AR25" s="56"/>
      <c r="AS25" s="56"/>
      <c r="AT25" s="56"/>
      <c r="AU25" s="56"/>
      <c r="AV25" s="56"/>
      <c r="AW25" s="56"/>
      <c r="AX25" s="56"/>
      <c r="AY25" s="56"/>
      <c r="AZ25" s="56"/>
      <c r="BA25" s="56"/>
      <c r="BB25" s="56"/>
      <c r="BC25" s="56"/>
      <c r="BD25" s="56"/>
      <c r="BE25" s="56"/>
      <c r="BF25" s="56"/>
      <c r="BG25" s="56"/>
      <c r="BH25" s="56"/>
      <c r="BI25" s="56"/>
      <c r="BJ25" s="56"/>
      <c r="BK25" s="56"/>
      <c r="BL25" s="56"/>
      <c r="BM25" s="56"/>
      <c r="BN25" s="56"/>
      <c r="BO25" s="56"/>
      <c r="BP25" s="56"/>
      <c r="BQ25" s="56"/>
      <c r="BR25" s="56"/>
      <c r="BS25" s="56"/>
      <c r="BT25" s="56"/>
      <c r="BU25" s="56"/>
      <c r="BV25" s="56"/>
      <c r="BW25" s="56"/>
      <c r="BX25" s="56"/>
      <c r="BY25" s="56"/>
      <c r="BZ25" s="56"/>
      <c r="CA25" s="56"/>
      <c r="CB25" s="56"/>
      <c r="CC25" s="56"/>
      <c r="CD25" s="56"/>
      <c r="CE25" s="56"/>
      <c r="CF25" s="56"/>
      <c r="CG25" s="56"/>
      <c r="CH25" s="56"/>
      <c r="CI25" s="56"/>
      <c r="CJ25" s="56"/>
      <c r="CK25" s="56"/>
      <c r="CL25" s="56"/>
      <c r="CM25" s="56"/>
      <c r="CN25" s="56"/>
      <c r="CO25" s="56"/>
      <c r="CP25" s="56"/>
      <c r="CQ25" s="56"/>
      <c r="CR25" s="56"/>
      <c r="CS25" s="56"/>
      <c r="CT25" s="56"/>
      <c r="CU25" s="56"/>
      <c r="CV25" s="56"/>
      <c r="CW25" s="56"/>
      <c r="CX25" s="56"/>
      <c r="CY25" s="56"/>
      <c r="CZ25" s="56"/>
      <c r="DA25" s="56"/>
      <c r="DB25" s="56"/>
      <c r="DC25" s="56"/>
      <c r="DD25" s="56"/>
      <c r="DE25" s="56"/>
      <c r="DF25" s="56"/>
      <c r="DG25" s="56"/>
      <c r="DH25" s="56"/>
      <c r="DI25" s="56"/>
      <c r="DJ25" s="56"/>
      <c r="DK25" s="56"/>
      <c r="DL25" s="56"/>
      <c r="DM25" s="56"/>
      <c r="DN25" s="56"/>
      <c r="DO25" s="56"/>
      <c r="DP25" s="56"/>
      <c r="DQ25" s="56"/>
      <c r="DR25" s="56"/>
      <c r="DS25" s="56"/>
      <c r="DT25" s="56"/>
      <c r="DU25" s="56"/>
      <c r="DV25" s="56"/>
      <c r="DW25" s="56"/>
      <c r="DX25" s="56"/>
      <c r="DY25" s="56"/>
      <c r="DZ25" s="56"/>
      <c r="EA25" s="56"/>
      <c r="EB25" s="56"/>
      <c r="EC25" s="56"/>
      <c r="ED25" s="56"/>
      <c r="EE25" s="56"/>
      <c r="EF25" s="56"/>
      <c r="EG25" s="56"/>
      <c r="EH25" s="56"/>
      <c r="EI25" s="56"/>
      <c r="EJ25" s="56"/>
      <c r="EK25" s="56"/>
      <c r="EL25" s="56"/>
      <c r="EM25" s="56"/>
      <c r="EN25" s="56"/>
      <c r="EO25" s="56"/>
      <c r="EP25" s="56"/>
      <c r="EQ25" s="56"/>
      <c r="ER25" s="56"/>
      <c r="ES25" s="56"/>
      <c r="ET25" s="56"/>
      <c r="EU25" s="56"/>
      <c r="EV25" s="56"/>
      <c r="EW25" s="56"/>
      <c r="EX25" s="56"/>
      <c r="EY25" s="56"/>
      <c r="EZ25" s="56"/>
      <c r="FA25" s="56"/>
      <c r="FB25" s="56"/>
      <c r="FC25" s="56"/>
      <c r="FD25" s="56"/>
      <c r="FE25" s="56"/>
      <c r="FF25" s="56"/>
      <c r="FG25" s="56"/>
      <c r="FH25" s="56"/>
      <c r="FI25" s="56"/>
      <c r="FJ25" s="56"/>
      <c r="FK25" s="56"/>
      <c r="FL25" s="56"/>
      <c r="FM25" s="56"/>
      <c r="FN25" s="56"/>
      <c r="FO25" s="56"/>
      <c r="FP25" s="56"/>
      <c r="FQ25" s="56"/>
      <c r="FR25" s="56"/>
      <c r="FS25" s="56"/>
      <c r="FT25" s="56"/>
      <c r="FU25" s="56"/>
      <c r="FV25" s="56"/>
      <c r="FW25" s="56"/>
      <c r="FX25" s="56"/>
      <c r="FY25" s="56"/>
      <c r="FZ25" s="56"/>
      <c r="GA25" s="56"/>
      <c r="GB25" s="56"/>
      <c r="GC25" s="56"/>
      <c r="GD25" s="56"/>
      <c r="GE25" s="56"/>
      <c r="GF25" s="56"/>
      <c r="GG25" s="56"/>
      <c r="GH25" s="56"/>
      <c r="GI25" s="56"/>
      <c r="GJ25" s="56"/>
      <c r="GK25" s="56"/>
      <c r="GL25" s="56"/>
      <c r="GM25" s="56"/>
      <c r="GN25" s="56"/>
      <c r="GO25" s="56"/>
      <c r="GP25" s="56"/>
      <c r="GQ25" s="56"/>
      <c r="GR25" s="56"/>
      <c r="GS25" s="56"/>
      <c r="GT25" s="56"/>
      <c r="GU25" s="56"/>
      <c r="GV25" s="56"/>
      <c r="GW25" s="56"/>
      <c r="GX25" s="56"/>
      <c r="GY25" s="56"/>
      <c r="GZ25" s="56"/>
      <c r="HA25" s="56"/>
      <c r="HB25" s="56"/>
      <c r="HC25" s="56"/>
      <c r="HD25" s="56"/>
      <c r="HE25" s="56"/>
      <c r="HF25" s="56"/>
      <c r="HG25" s="56"/>
      <c r="HH25" s="56"/>
      <c r="HI25" s="56"/>
      <c r="HJ25" s="56"/>
      <c r="HK25" s="56"/>
      <c r="HL25" s="56"/>
      <c r="HM25" s="56"/>
      <c r="HN25" s="56"/>
      <c r="HO25" s="56"/>
      <c r="HP25" s="56"/>
      <c r="HQ25" s="56"/>
      <c r="HR25" s="56"/>
      <c r="HS25" s="56"/>
      <c r="HT25" s="56"/>
      <c r="HU25" s="56"/>
      <c r="HV25" s="56"/>
      <c r="HW25" s="56"/>
      <c r="HX25" s="56"/>
      <c r="HY25" s="56"/>
      <c r="HZ25" s="56"/>
      <c r="IA25" s="56"/>
      <c r="IB25" s="56"/>
      <c r="IC25" s="56"/>
      <c r="ID25" s="56"/>
      <c r="IE25" s="56"/>
      <c r="IF25" s="56"/>
      <c r="IG25" s="56"/>
      <c r="IH25" s="56"/>
      <c r="II25" s="56"/>
      <c r="IJ25" s="56"/>
      <c r="IK25" s="56"/>
      <c r="IL25" s="56"/>
      <c r="IM25" s="56"/>
      <c r="IN25" s="56"/>
      <c r="IO25" s="56"/>
      <c r="IP25" s="56"/>
      <c r="IQ25" s="56"/>
      <c r="IR25" s="56"/>
      <c r="IS25" s="56"/>
      <c r="IT25" s="56"/>
      <c r="IU25" s="56"/>
      <c r="IV25" s="56"/>
      <c r="IW25" s="56"/>
      <c r="IX25" s="56"/>
      <c r="IZ25" s="56"/>
    </row>
    <row r="26" customFormat="false" ht="19.9" hidden="false" customHeight="true" outlineLevel="0" collapsed="false">
      <c r="A26" s="103" t="s">
        <v>89</v>
      </c>
      <c r="B26" s="71" t="str">
        <f aca="false">_xlfn.IFNA(INDEX($AJ$26:$AJ$28,MATCH(1,$AI$26:$AI$28,0)),"")</f>
        <v/>
      </c>
      <c r="C26" s="66" t="str">
        <f aca="false">_xlfn.IFNA(INDEX($AO$26:$AO$28,MATCH(1,$AI$26:$AI$28,0)),"")</f>
        <v/>
      </c>
      <c r="D26" s="94" t="str">
        <f aca="false">IF($S$20=Engagés!$L$16,IF($T$20=0,"",AB26),"")</f>
        <v/>
      </c>
      <c r="E26" s="94"/>
      <c r="F26" s="94"/>
      <c r="G26" s="94" t="str">
        <f aca="false">IF($S$20=Engagés!$L$16,IF($T$20=0,"",X26),"")</f>
        <v/>
      </c>
      <c r="H26" s="94"/>
      <c r="I26" s="94"/>
      <c r="J26" s="94" t="str">
        <f aca="false">IF($S$20=Engagés!$L$16,IF($T$20=0,"","1"),"")</f>
        <v/>
      </c>
      <c r="K26" s="94"/>
      <c r="L26" s="94"/>
      <c r="M26" s="56"/>
      <c r="N26" s="56"/>
      <c r="O26" s="56"/>
      <c r="P26" s="56"/>
      <c r="Q26" s="56"/>
      <c r="R26" s="56"/>
      <c r="S26" s="104"/>
      <c r="T26" s="56"/>
      <c r="U26" s="56"/>
      <c r="V26" s="56"/>
      <c r="W26" s="56"/>
      <c r="X26" s="105" t="n">
        <f aca="false">IF(X22&lt;&gt;"",X22,0)</f>
        <v>0</v>
      </c>
      <c r="Y26" s="105"/>
      <c r="Z26" s="105" t="n">
        <f aca="false">IF(X26&lt;&gt;"",RANK(X26,$X$26:$X$28,0),"")</f>
        <v>1</v>
      </c>
      <c r="AA26" s="105"/>
      <c r="AB26" s="105" t="n">
        <f aca="false">IF(AL22&lt;&gt;"",AL22,0)</f>
        <v>0</v>
      </c>
      <c r="AC26" s="105"/>
      <c r="AD26" s="105" t="n">
        <f aca="false">IF(AB26&lt;&gt;"",RANK(AB26,$AB$26:$AB$28,0),"")</f>
        <v>1</v>
      </c>
      <c r="AE26" s="105"/>
      <c r="AF26" s="106" t="s">
        <v>67</v>
      </c>
      <c r="AG26" s="106" t="n">
        <f aca="false">$I$21+($AB$26/10)+($X$26/100)</f>
        <v>0</v>
      </c>
      <c r="AH26" s="106"/>
      <c r="AI26" s="106" t="str">
        <f aca="false">IF(AG26&lt;&gt;0,RANK(AG26,$AG$26:$AG$28,0),"")</f>
        <v/>
      </c>
      <c r="AJ26" s="74" t="str">
        <f aca="false">B12</f>
        <v/>
      </c>
      <c r="AK26" s="74"/>
      <c r="AL26" s="74"/>
      <c r="AM26" s="74"/>
      <c r="AN26" s="74"/>
      <c r="AO26" s="106" t="str">
        <f aca="false">A12</f>
        <v/>
      </c>
      <c r="AP26" s="56"/>
      <c r="AQ26" s="56"/>
      <c r="AR26" s="56"/>
      <c r="AS26" s="56"/>
      <c r="AT26" s="56"/>
      <c r="AU26" s="56"/>
      <c r="AV26" s="56"/>
      <c r="AW26" s="56"/>
      <c r="AX26" s="56"/>
      <c r="AY26" s="56"/>
      <c r="AZ26" s="56"/>
      <c r="BA26" s="56"/>
      <c r="BB26" s="56"/>
      <c r="BC26" s="56"/>
      <c r="BD26" s="56"/>
      <c r="BE26" s="56"/>
      <c r="BF26" s="56"/>
      <c r="BG26" s="56"/>
      <c r="BH26" s="56"/>
      <c r="BI26" s="56"/>
      <c r="BJ26" s="56"/>
      <c r="BK26" s="56"/>
      <c r="BL26" s="56"/>
      <c r="BM26" s="56"/>
      <c r="BN26" s="56"/>
      <c r="BO26" s="56"/>
      <c r="BP26" s="56"/>
      <c r="BQ26" s="56"/>
      <c r="BR26" s="56"/>
      <c r="BS26" s="56"/>
      <c r="BT26" s="56"/>
      <c r="BU26" s="56"/>
      <c r="BV26" s="56"/>
      <c r="BW26" s="56"/>
      <c r="BX26" s="56"/>
      <c r="BY26" s="56"/>
      <c r="BZ26" s="56"/>
      <c r="CA26" s="56"/>
      <c r="CB26" s="56"/>
      <c r="CC26" s="56"/>
      <c r="CD26" s="56"/>
      <c r="CE26" s="56"/>
      <c r="CF26" s="56"/>
      <c r="CG26" s="56"/>
      <c r="CH26" s="56"/>
      <c r="CI26" s="56"/>
      <c r="CJ26" s="56"/>
      <c r="CK26" s="56"/>
      <c r="CL26" s="56"/>
      <c r="CM26" s="56"/>
      <c r="CN26" s="56"/>
      <c r="CO26" s="56"/>
      <c r="CP26" s="56"/>
      <c r="CQ26" s="56"/>
      <c r="CR26" s="56"/>
      <c r="CS26" s="56"/>
      <c r="CT26" s="56"/>
      <c r="CU26" s="56"/>
      <c r="CV26" s="56"/>
      <c r="CW26" s="56"/>
      <c r="CX26" s="56"/>
      <c r="CY26" s="56"/>
      <c r="CZ26" s="56"/>
      <c r="DA26" s="56"/>
      <c r="DB26" s="56"/>
      <c r="DC26" s="56"/>
      <c r="DD26" s="56"/>
      <c r="DE26" s="56"/>
      <c r="DF26" s="56"/>
      <c r="DG26" s="56"/>
      <c r="DH26" s="56"/>
      <c r="DI26" s="56"/>
      <c r="DJ26" s="56"/>
      <c r="DK26" s="56"/>
      <c r="DL26" s="56"/>
      <c r="DM26" s="56"/>
      <c r="DN26" s="56"/>
      <c r="DO26" s="56"/>
      <c r="DP26" s="56"/>
      <c r="DQ26" s="56"/>
      <c r="DR26" s="56"/>
      <c r="DS26" s="56"/>
      <c r="DT26" s="56"/>
      <c r="DU26" s="56"/>
      <c r="DV26" s="56"/>
      <c r="DW26" s="56"/>
      <c r="DX26" s="56"/>
      <c r="DY26" s="56"/>
      <c r="DZ26" s="56"/>
      <c r="EA26" s="56"/>
      <c r="EB26" s="56"/>
      <c r="EC26" s="56"/>
      <c r="ED26" s="56"/>
      <c r="EE26" s="56"/>
      <c r="EF26" s="56"/>
      <c r="EG26" s="56"/>
      <c r="EH26" s="56"/>
      <c r="EI26" s="56"/>
      <c r="EJ26" s="56"/>
      <c r="EK26" s="56"/>
      <c r="EL26" s="56"/>
      <c r="EM26" s="56"/>
      <c r="EN26" s="56"/>
      <c r="EO26" s="56"/>
      <c r="EP26" s="56"/>
      <c r="EQ26" s="56"/>
      <c r="ER26" s="56"/>
      <c r="ES26" s="56"/>
      <c r="ET26" s="56"/>
      <c r="EU26" s="56"/>
      <c r="EV26" s="56"/>
      <c r="EW26" s="56"/>
      <c r="EX26" s="56"/>
      <c r="EY26" s="56"/>
      <c r="EZ26" s="56"/>
      <c r="FA26" s="56"/>
      <c r="FB26" s="56"/>
      <c r="FC26" s="56"/>
      <c r="FD26" s="56"/>
      <c r="FE26" s="56"/>
      <c r="FF26" s="56"/>
      <c r="FG26" s="56"/>
      <c r="FH26" s="56"/>
      <c r="FI26" s="56"/>
      <c r="FJ26" s="56"/>
      <c r="FK26" s="56"/>
      <c r="FL26" s="56"/>
      <c r="FM26" s="56"/>
      <c r="FN26" s="56"/>
      <c r="FO26" s="56"/>
      <c r="FP26" s="56"/>
      <c r="FQ26" s="56"/>
      <c r="FR26" s="56"/>
      <c r="FS26" s="56"/>
      <c r="FT26" s="56"/>
      <c r="FU26" s="56"/>
      <c r="FV26" s="56"/>
      <c r="FW26" s="56"/>
      <c r="FX26" s="56"/>
      <c r="FY26" s="56"/>
      <c r="FZ26" s="56"/>
      <c r="GA26" s="56"/>
      <c r="GB26" s="56"/>
      <c r="GC26" s="56"/>
      <c r="GD26" s="56"/>
      <c r="GE26" s="56"/>
      <c r="GF26" s="56"/>
      <c r="GG26" s="56"/>
      <c r="GH26" s="56"/>
      <c r="GI26" s="56"/>
      <c r="GJ26" s="56"/>
      <c r="GK26" s="56"/>
      <c r="GL26" s="56"/>
      <c r="GM26" s="56"/>
      <c r="GN26" s="56"/>
      <c r="GO26" s="56"/>
      <c r="GP26" s="56"/>
      <c r="GQ26" s="56"/>
      <c r="GR26" s="56"/>
      <c r="GS26" s="56"/>
      <c r="GT26" s="56"/>
      <c r="GU26" s="56"/>
      <c r="GV26" s="56"/>
      <c r="GW26" s="56"/>
      <c r="GX26" s="56"/>
      <c r="GY26" s="56"/>
      <c r="GZ26" s="56"/>
      <c r="HA26" s="56"/>
      <c r="HB26" s="56"/>
      <c r="HC26" s="56"/>
      <c r="HD26" s="56"/>
      <c r="HE26" s="56"/>
      <c r="HF26" s="56"/>
      <c r="HG26" s="56"/>
      <c r="HH26" s="56"/>
      <c r="HI26" s="56"/>
      <c r="HJ26" s="56"/>
      <c r="HK26" s="56"/>
      <c r="HL26" s="56"/>
      <c r="HM26" s="56"/>
      <c r="HN26" s="56"/>
      <c r="HO26" s="56"/>
      <c r="HP26" s="56"/>
      <c r="HQ26" s="56"/>
      <c r="HR26" s="56"/>
      <c r="HS26" s="56"/>
      <c r="HT26" s="56"/>
      <c r="HU26" s="56"/>
      <c r="HV26" s="56"/>
      <c r="HW26" s="56"/>
      <c r="HX26" s="56"/>
      <c r="HY26" s="56"/>
      <c r="HZ26" s="56"/>
      <c r="IA26" s="56"/>
      <c r="IB26" s="56"/>
      <c r="IC26" s="56"/>
      <c r="ID26" s="56"/>
      <c r="IE26" s="56"/>
      <c r="IF26" s="56"/>
      <c r="IG26" s="56"/>
      <c r="IH26" s="56"/>
      <c r="II26" s="56"/>
      <c r="IJ26" s="56"/>
      <c r="IK26" s="56"/>
      <c r="IL26" s="56"/>
      <c r="IM26" s="56"/>
      <c r="IN26" s="56"/>
      <c r="IO26" s="56"/>
      <c r="IP26" s="56"/>
      <c r="IQ26" s="56"/>
      <c r="IR26" s="56"/>
      <c r="IS26" s="56"/>
      <c r="IT26" s="56"/>
      <c r="IU26" s="56"/>
      <c r="IV26" s="56"/>
      <c r="IW26" s="56"/>
      <c r="IX26" s="56"/>
      <c r="IZ26" s="56"/>
    </row>
    <row r="27" customFormat="false" ht="19.9" hidden="false" customHeight="true" outlineLevel="0" collapsed="false">
      <c r="A27" s="103" t="s">
        <v>90</v>
      </c>
      <c r="B27" s="71" t="str">
        <f aca="false">_xlfn.IFNA(INDEX($AJ$26:$AJ$28,MATCH(2,$AI$26:$AI$28,0)),"")</f>
        <v/>
      </c>
      <c r="C27" s="66" t="str">
        <f aca="false">_xlfn.IFNA(INDEX($AO$26:$AO$28,MATCH(2,$AI$26:$AI$28,0)),"")</f>
        <v/>
      </c>
      <c r="D27" s="94" t="str">
        <f aca="false">IF($S$20=Engagés!$L$16,IF($T$20=0,"",AB27),"")</f>
        <v/>
      </c>
      <c r="E27" s="94"/>
      <c r="F27" s="94"/>
      <c r="G27" s="94" t="str">
        <f aca="false">IF($S$20=Engagés!$L$16,IF($T$20=0,"",X27),"")</f>
        <v/>
      </c>
      <c r="H27" s="94"/>
      <c r="I27" s="94"/>
      <c r="J27" s="94" t="str">
        <f aca="false">IF($S$20=Engagés!$L$16,IF($T$20=0,"","2"),"")</f>
        <v/>
      </c>
      <c r="K27" s="94"/>
      <c r="L27" s="94"/>
      <c r="M27" s="56"/>
      <c r="N27" s="56"/>
      <c r="O27" s="56"/>
      <c r="P27" s="56"/>
      <c r="Q27" s="56"/>
      <c r="R27" s="56"/>
      <c r="S27" s="104"/>
      <c r="T27" s="56"/>
      <c r="U27" s="56"/>
      <c r="V27" s="56"/>
      <c r="W27" s="56"/>
      <c r="X27" s="105" t="n">
        <f aca="false">IF(Z22&lt;&gt;"",Z22,0)</f>
        <v>0</v>
      </c>
      <c r="Y27" s="105"/>
      <c r="Z27" s="105" t="n">
        <f aca="false">IF(X27&lt;&gt;"",RANK(X27,$X$26:$X$28,0),"")</f>
        <v>1</v>
      </c>
      <c r="AA27" s="105"/>
      <c r="AB27" s="105" t="n">
        <f aca="false">IF(AN22&lt;&gt;"",AN22,0)</f>
        <v>0</v>
      </c>
      <c r="AC27" s="105"/>
      <c r="AD27" s="105" t="n">
        <f aca="false">IF(AB27&lt;&gt;"",RANK(AB27,$AB$26:$AB$28,0),"")</f>
        <v>1</v>
      </c>
      <c r="AE27" s="105"/>
      <c r="AF27" s="106" t="s">
        <v>68</v>
      </c>
      <c r="AG27" s="106" t="n">
        <f aca="false">$J$21+($AB$27/10)+($X$27/100)</f>
        <v>0</v>
      </c>
      <c r="AH27" s="106"/>
      <c r="AI27" s="106" t="str">
        <f aca="false">IF(AG27&lt;&gt;0,RANK(AG27,$AG$26:$AG$28,0),"")</f>
        <v/>
      </c>
      <c r="AJ27" s="74" t="str">
        <f aca="false">B13</f>
        <v/>
      </c>
      <c r="AK27" s="74"/>
      <c r="AL27" s="74"/>
      <c r="AM27" s="74"/>
      <c r="AN27" s="74"/>
      <c r="AO27" s="106" t="str">
        <f aca="false">A13</f>
        <v/>
      </c>
      <c r="AP27" s="56"/>
      <c r="AQ27" s="56"/>
      <c r="AR27" s="56"/>
      <c r="AS27" s="56"/>
      <c r="AT27" s="56"/>
      <c r="AU27" s="56"/>
      <c r="AV27" s="56"/>
      <c r="AW27" s="56"/>
      <c r="AX27" s="56"/>
      <c r="AY27" s="56"/>
      <c r="AZ27" s="56"/>
      <c r="BA27" s="56"/>
      <c r="BB27" s="56"/>
      <c r="BC27" s="56"/>
      <c r="BD27" s="56"/>
      <c r="BE27" s="56"/>
      <c r="BF27" s="56"/>
      <c r="BG27" s="56"/>
      <c r="BH27" s="56"/>
      <c r="BI27" s="56"/>
      <c r="BJ27" s="56"/>
      <c r="BK27" s="56"/>
      <c r="BL27" s="56"/>
      <c r="BM27" s="56"/>
      <c r="BN27" s="56"/>
      <c r="BO27" s="56"/>
      <c r="BP27" s="56"/>
      <c r="BQ27" s="56"/>
      <c r="BR27" s="56"/>
      <c r="BS27" s="56"/>
      <c r="BT27" s="56"/>
      <c r="BU27" s="56"/>
      <c r="BV27" s="56"/>
      <c r="BW27" s="56"/>
      <c r="BX27" s="56"/>
      <c r="BY27" s="56"/>
      <c r="BZ27" s="56"/>
      <c r="CA27" s="56"/>
      <c r="CB27" s="56"/>
      <c r="CC27" s="56"/>
      <c r="CD27" s="56"/>
      <c r="CE27" s="56"/>
      <c r="CF27" s="56"/>
      <c r="CG27" s="56"/>
      <c r="CH27" s="56"/>
      <c r="CI27" s="56"/>
      <c r="CJ27" s="56"/>
      <c r="CK27" s="56"/>
      <c r="CL27" s="56"/>
      <c r="CM27" s="56"/>
      <c r="CN27" s="56"/>
      <c r="CO27" s="56"/>
      <c r="CP27" s="56"/>
      <c r="CQ27" s="56"/>
      <c r="CR27" s="56"/>
      <c r="CS27" s="56"/>
      <c r="CT27" s="56"/>
      <c r="CU27" s="56"/>
      <c r="CV27" s="56"/>
      <c r="CW27" s="56"/>
      <c r="CX27" s="56"/>
      <c r="CY27" s="56"/>
      <c r="CZ27" s="56"/>
      <c r="DA27" s="56"/>
      <c r="DB27" s="56"/>
      <c r="DC27" s="56"/>
      <c r="DD27" s="56"/>
      <c r="DE27" s="56"/>
      <c r="DF27" s="56"/>
      <c r="DG27" s="56"/>
      <c r="DH27" s="56"/>
      <c r="DI27" s="56"/>
      <c r="DJ27" s="56"/>
      <c r="DK27" s="56"/>
      <c r="DL27" s="56"/>
      <c r="DM27" s="56"/>
      <c r="DN27" s="56"/>
      <c r="DO27" s="56"/>
      <c r="DP27" s="56"/>
      <c r="DQ27" s="56"/>
      <c r="DR27" s="56"/>
      <c r="DS27" s="56"/>
      <c r="DT27" s="56"/>
      <c r="DU27" s="56"/>
      <c r="DV27" s="56"/>
      <c r="DW27" s="56"/>
      <c r="DX27" s="56"/>
      <c r="DY27" s="56"/>
      <c r="DZ27" s="56"/>
      <c r="EA27" s="56"/>
      <c r="EB27" s="56"/>
      <c r="EC27" s="56"/>
      <c r="ED27" s="56"/>
      <c r="EE27" s="56"/>
      <c r="EF27" s="56"/>
      <c r="EG27" s="56"/>
      <c r="EH27" s="56"/>
      <c r="EI27" s="56"/>
      <c r="EJ27" s="56"/>
      <c r="EK27" s="56"/>
      <c r="EL27" s="56"/>
      <c r="EM27" s="56"/>
      <c r="EN27" s="56"/>
      <c r="EO27" s="56"/>
      <c r="EP27" s="56"/>
      <c r="EQ27" s="56"/>
      <c r="ER27" s="56"/>
      <c r="ES27" s="56"/>
      <c r="ET27" s="56"/>
      <c r="EU27" s="56"/>
      <c r="EV27" s="56"/>
      <c r="EW27" s="56"/>
      <c r="EX27" s="56"/>
      <c r="EY27" s="56"/>
      <c r="EZ27" s="56"/>
      <c r="FA27" s="56"/>
      <c r="FB27" s="56"/>
      <c r="FC27" s="56"/>
      <c r="FD27" s="56"/>
      <c r="FE27" s="56"/>
      <c r="FF27" s="56"/>
      <c r="FG27" s="56"/>
      <c r="FH27" s="56"/>
      <c r="FI27" s="56"/>
      <c r="FJ27" s="56"/>
      <c r="FK27" s="56"/>
      <c r="FL27" s="56"/>
      <c r="FM27" s="56"/>
      <c r="FN27" s="56"/>
      <c r="FO27" s="56"/>
      <c r="FP27" s="56"/>
      <c r="FQ27" s="56"/>
      <c r="FR27" s="56"/>
      <c r="FS27" s="56"/>
      <c r="FT27" s="56"/>
      <c r="FU27" s="56"/>
      <c r="FV27" s="56"/>
      <c r="FW27" s="56"/>
      <c r="FX27" s="56"/>
      <c r="FY27" s="56"/>
      <c r="FZ27" s="56"/>
      <c r="GA27" s="56"/>
      <c r="GB27" s="56"/>
      <c r="GC27" s="56"/>
      <c r="GD27" s="56"/>
      <c r="GE27" s="56"/>
      <c r="GF27" s="56"/>
      <c r="GG27" s="56"/>
      <c r="GH27" s="56"/>
      <c r="GI27" s="56"/>
      <c r="GJ27" s="56"/>
      <c r="GK27" s="56"/>
      <c r="GL27" s="56"/>
      <c r="GM27" s="56"/>
      <c r="GN27" s="56"/>
      <c r="GO27" s="56"/>
      <c r="GP27" s="56"/>
      <c r="GQ27" s="56"/>
      <c r="GR27" s="56"/>
      <c r="GS27" s="56"/>
      <c r="GT27" s="56"/>
      <c r="GU27" s="56"/>
      <c r="GV27" s="56"/>
      <c r="GW27" s="56"/>
      <c r="GX27" s="56"/>
      <c r="GY27" s="56"/>
      <c r="GZ27" s="56"/>
      <c r="HA27" s="56"/>
      <c r="HB27" s="56"/>
      <c r="HC27" s="56"/>
      <c r="HD27" s="56"/>
      <c r="HE27" s="56"/>
      <c r="HF27" s="56"/>
      <c r="HG27" s="56"/>
      <c r="HH27" s="56"/>
      <c r="HI27" s="56"/>
      <c r="HJ27" s="56"/>
      <c r="HK27" s="56"/>
      <c r="HL27" s="56"/>
      <c r="HM27" s="56"/>
      <c r="HN27" s="56"/>
      <c r="HO27" s="56"/>
      <c r="HP27" s="56"/>
      <c r="HQ27" s="56"/>
      <c r="HR27" s="56"/>
      <c r="HS27" s="56"/>
      <c r="HT27" s="56"/>
      <c r="HU27" s="56"/>
      <c r="HV27" s="56"/>
      <c r="HW27" s="56"/>
      <c r="HX27" s="56"/>
      <c r="HY27" s="56"/>
      <c r="HZ27" s="56"/>
      <c r="IA27" s="56"/>
      <c r="IB27" s="56"/>
      <c r="IC27" s="56"/>
      <c r="ID27" s="56"/>
      <c r="IE27" s="56"/>
      <c r="IF27" s="56"/>
      <c r="IG27" s="56"/>
      <c r="IH27" s="56"/>
      <c r="II27" s="56"/>
      <c r="IJ27" s="56"/>
      <c r="IK27" s="56"/>
      <c r="IL27" s="56"/>
      <c r="IM27" s="56"/>
      <c r="IN27" s="56"/>
      <c r="IO27" s="56"/>
      <c r="IP27" s="56"/>
      <c r="IQ27" s="56"/>
      <c r="IR27" s="56"/>
      <c r="IS27" s="56"/>
      <c r="IT27" s="56"/>
      <c r="IU27" s="56"/>
      <c r="IV27" s="56"/>
      <c r="IW27" s="56"/>
      <c r="IX27" s="56"/>
      <c r="IZ27" s="56"/>
    </row>
    <row r="28" customFormat="false" ht="19.9" hidden="false" customHeight="true" outlineLevel="0" collapsed="false">
      <c r="A28" s="103" t="s">
        <v>91</v>
      </c>
      <c r="B28" s="71" t="str">
        <f aca="false">_xlfn.IFNA(INDEX($AJ$26:$AJ$28,MATCH(3,$AI$26:$AI$28,0)),"")</f>
        <v/>
      </c>
      <c r="C28" s="66" t="str">
        <f aca="false">_xlfn.IFNA(INDEX($AO$26:$AO$28,MATCH(3,$AI$26:$AI$28,0)),"")</f>
        <v/>
      </c>
      <c r="D28" s="94" t="str">
        <f aca="false">IF($S$20=Engagés!$L$16,IF($T$20=0,"",AB28),"")</f>
        <v/>
      </c>
      <c r="E28" s="94"/>
      <c r="F28" s="94"/>
      <c r="G28" s="94" t="str">
        <f aca="false">IF($S$20=Engagés!$L$16,IF($T$20=0,"",X28),"")</f>
        <v/>
      </c>
      <c r="H28" s="94"/>
      <c r="I28" s="94"/>
      <c r="J28" s="94" t="str">
        <f aca="false">IF($S$20=Engagés!$L$16,IF($T$20=0,"","3"),"")</f>
        <v/>
      </c>
      <c r="K28" s="94"/>
      <c r="L28" s="94"/>
      <c r="M28" s="56"/>
      <c r="N28" s="56"/>
      <c r="O28" s="56"/>
      <c r="P28" s="56"/>
      <c r="Q28" s="56"/>
      <c r="R28" s="56"/>
      <c r="S28" s="56"/>
      <c r="T28" s="56"/>
      <c r="U28" s="56"/>
      <c r="V28" s="56"/>
      <c r="W28" s="56"/>
      <c r="X28" s="105" t="n">
        <f aca="false">IF(AB22&lt;&gt;"",AB22,0)</f>
        <v>0</v>
      </c>
      <c r="Y28" s="105"/>
      <c r="Z28" s="105" t="n">
        <f aca="false">IF(X28&lt;&gt;"",RANK(X28,$X$26:$X$28,0),"")</f>
        <v>1</v>
      </c>
      <c r="AA28" s="105"/>
      <c r="AB28" s="105" t="n">
        <f aca="false">IF(AP22&lt;&gt;"",AP22,0)</f>
        <v>0</v>
      </c>
      <c r="AC28" s="105"/>
      <c r="AD28" s="105" t="n">
        <f aca="false">IF(AB28&lt;&gt;"",RANK(AB28,$AB$26:$AB$28,0),"")</f>
        <v>1</v>
      </c>
      <c r="AE28" s="105"/>
      <c r="AF28" s="106" t="s">
        <v>69</v>
      </c>
      <c r="AG28" s="106" t="n">
        <f aca="false">$K$21+($AB$28/10)+($X$28/100)</f>
        <v>0</v>
      </c>
      <c r="AH28" s="106"/>
      <c r="AI28" s="106" t="str">
        <f aca="false">IF(AG28&lt;&gt;0,RANK(AG28,$AG$26:$AG$28,0),"")</f>
        <v/>
      </c>
      <c r="AJ28" s="74" t="str">
        <f aca="false">B14</f>
        <v/>
      </c>
      <c r="AK28" s="74"/>
      <c r="AL28" s="74"/>
      <c r="AM28" s="74"/>
      <c r="AN28" s="74"/>
      <c r="AO28" s="106" t="str">
        <f aca="false">A14</f>
        <v/>
      </c>
      <c r="AP28" s="56"/>
      <c r="AQ28" s="56"/>
      <c r="AR28" s="56"/>
      <c r="AS28" s="56"/>
      <c r="AT28" s="56"/>
      <c r="AU28" s="56"/>
      <c r="AV28" s="56"/>
      <c r="AW28" s="56"/>
      <c r="AX28" s="56"/>
      <c r="AY28" s="56"/>
      <c r="AZ28" s="56"/>
      <c r="BA28" s="56"/>
      <c r="BB28" s="56"/>
      <c r="BC28" s="56"/>
      <c r="BD28" s="56"/>
      <c r="BE28" s="56"/>
      <c r="BF28" s="56"/>
      <c r="BG28" s="56"/>
      <c r="BH28" s="56"/>
      <c r="BI28" s="56"/>
      <c r="BJ28" s="56"/>
      <c r="BK28" s="56"/>
      <c r="BL28" s="56"/>
      <c r="BM28" s="56"/>
      <c r="BN28" s="56"/>
      <c r="BO28" s="56"/>
      <c r="BP28" s="56"/>
      <c r="BQ28" s="56"/>
      <c r="BR28" s="56"/>
      <c r="BS28" s="56"/>
      <c r="BT28" s="56"/>
      <c r="BU28" s="56"/>
      <c r="BV28" s="56"/>
      <c r="BW28" s="56"/>
      <c r="BX28" s="56"/>
      <c r="BY28" s="56"/>
      <c r="BZ28" s="56"/>
      <c r="CA28" s="56"/>
      <c r="CB28" s="56"/>
      <c r="CC28" s="56"/>
      <c r="CD28" s="56"/>
      <c r="CE28" s="56"/>
      <c r="CF28" s="56"/>
      <c r="CG28" s="56"/>
      <c r="CH28" s="56"/>
      <c r="CI28" s="56"/>
      <c r="CJ28" s="56"/>
      <c r="CK28" s="56"/>
      <c r="CL28" s="56"/>
      <c r="CM28" s="56"/>
      <c r="CN28" s="56"/>
      <c r="CO28" s="56"/>
      <c r="CP28" s="56"/>
      <c r="CQ28" s="56"/>
      <c r="CR28" s="56"/>
      <c r="CS28" s="56"/>
      <c r="CT28" s="56"/>
      <c r="CU28" s="56"/>
      <c r="CV28" s="56"/>
      <c r="CW28" s="56"/>
      <c r="CX28" s="56"/>
      <c r="CY28" s="56"/>
      <c r="CZ28" s="56"/>
      <c r="DA28" s="56"/>
      <c r="DB28" s="56"/>
      <c r="DC28" s="56"/>
      <c r="DD28" s="56"/>
      <c r="DE28" s="56"/>
      <c r="DF28" s="56"/>
      <c r="DG28" s="56"/>
      <c r="DH28" s="56"/>
      <c r="DI28" s="56"/>
      <c r="DJ28" s="56"/>
      <c r="DK28" s="56"/>
      <c r="DL28" s="56"/>
      <c r="DM28" s="56"/>
      <c r="DN28" s="56"/>
      <c r="DO28" s="56"/>
      <c r="DP28" s="56"/>
      <c r="DQ28" s="56"/>
      <c r="DR28" s="56"/>
      <c r="DS28" s="56"/>
      <c r="DT28" s="56"/>
      <c r="DU28" s="56"/>
      <c r="DV28" s="56"/>
      <c r="DW28" s="56"/>
      <c r="DX28" s="56"/>
      <c r="DY28" s="56"/>
      <c r="DZ28" s="56"/>
      <c r="EA28" s="56"/>
      <c r="EB28" s="56"/>
      <c r="EC28" s="56"/>
      <c r="ED28" s="56"/>
      <c r="EE28" s="56"/>
      <c r="EF28" s="56"/>
      <c r="EG28" s="56"/>
      <c r="EH28" s="56"/>
      <c r="EI28" s="56"/>
      <c r="EJ28" s="56"/>
      <c r="EK28" s="56"/>
      <c r="EL28" s="56"/>
      <c r="EM28" s="56"/>
      <c r="EN28" s="56"/>
      <c r="EO28" s="56"/>
      <c r="EP28" s="56"/>
      <c r="EQ28" s="56"/>
      <c r="ER28" s="56"/>
      <c r="ES28" s="56"/>
      <c r="ET28" s="56"/>
      <c r="EU28" s="56"/>
      <c r="EV28" s="56"/>
      <c r="EW28" s="56"/>
      <c r="EX28" s="56"/>
      <c r="EY28" s="56"/>
      <c r="EZ28" s="56"/>
      <c r="FA28" s="56"/>
      <c r="FB28" s="56"/>
      <c r="FC28" s="56"/>
      <c r="FD28" s="56"/>
      <c r="FE28" s="56"/>
      <c r="FF28" s="56"/>
      <c r="FG28" s="56"/>
      <c r="FH28" s="56"/>
      <c r="FI28" s="56"/>
      <c r="FJ28" s="56"/>
      <c r="FK28" s="56"/>
      <c r="FL28" s="56"/>
      <c r="FM28" s="56"/>
      <c r="FN28" s="56"/>
      <c r="FO28" s="56"/>
      <c r="FP28" s="56"/>
      <c r="FQ28" s="56"/>
      <c r="FR28" s="56"/>
      <c r="FS28" s="56"/>
      <c r="FT28" s="56"/>
      <c r="FU28" s="56"/>
      <c r="FV28" s="56"/>
      <c r="FW28" s="56"/>
      <c r="FX28" s="56"/>
      <c r="FY28" s="56"/>
      <c r="FZ28" s="56"/>
      <c r="GA28" s="56"/>
      <c r="GB28" s="56"/>
      <c r="GC28" s="56"/>
      <c r="GD28" s="56"/>
      <c r="GE28" s="56"/>
      <c r="GF28" s="56"/>
      <c r="GG28" s="56"/>
      <c r="GH28" s="56"/>
      <c r="GI28" s="56"/>
      <c r="GJ28" s="56"/>
      <c r="GK28" s="56"/>
      <c r="GL28" s="56"/>
      <c r="GM28" s="56"/>
      <c r="GN28" s="56"/>
      <c r="GO28" s="56"/>
      <c r="GP28" s="56"/>
      <c r="GQ28" s="56"/>
      <c r="GR28" s="56"/>
      <c r="GS28" s="56"/>
      <c r="GT28" s="56"/>
      <c r="GU28" s="56"/>
      <c r="GV28" s="56"/>
      <c r="GW28" s="56"/>
      <c r="GX28" s="56"/>
      <c r="GY28" s="56"/>
      <c r="GZ28" s="56"/>
      <c r="HA28" s="56"/>
      <c r="HB28" s="56"/>
      <c r="HC28" s="56"/>
      <c r="HD28" s="56"/>
      <c r="HE28" s="56"/>
      <c r="HF28" s="56"/>
      <c r="HG28" s="56"/>
      <c r="HH28" s="56"/>
      <c r="HI28" s="56"/>
      <c r="HJ28" s="56"/>
      <c r="HK28" s="56"/>
      <c r="HL28" s="56"/>
      <c r="HM28" s="56"/>
      <c r="HN28" s="56"/>
      <c r="HO28" s="56"/>
      <c r="HP28" s="56"/>
      <c r="HQ28" s="56"/>
      <c r="HR28" s="56"/>
      <c r="HS28" s="56"/>
      <c r="HT28" s="56"/>
      <c r="HU28" s="56"/>
      <c r="HV28" s="56"/>
      <c r="HW28" s="56"/>
      <c r="HX28" s="56"/>
      <c r="HY28" s="56"/>
      <c r="HZ28" s="56"/>
      <c r="IA28" s="56"/>
      <c r="IB28" s="56"/>
      <c r="IC28" s="56"/>
      <c r="ID28" s="56"/>
      <c r="IE28" s="56"/>
      <c r="IF28" s="56"/>
      <c r="IG28" s="56"/>
      <c r="IH28" s="56"/>
      <c r="II28" s="56"/>
      <c r="IJ28" s="56"/>
      <c r="IK28" s="56"/>
      <c r="IL28" s="56"/>
      <c r="IM28" s="56"/>
      <c r="IN28" s="56"/>
      <c r="IO28" s="56"/>
      <c r="IP28" s="56"/>
      <c r="IQ28" s="56"/>
      <c r="IR28" s="56"/>
      <c r="IS28" s="56"/>
      <c r="IT28" s="56"/>
      <c r="IU28" s="56"/>
      <c r="IV28" s="56"/>
      <c r="IW28" s="56"/>
      <c r="IX28" s="56"/>
      <c r="IZ28" s="56"/>
    </row>
    <row r="29" customFormat="false" ht="19.9" hidden="false" customHeight="true" outlineLevel="0" collapsed="false">
      <c r="C29" s="56"/>
      <c r="M29" s="56"/>
      <c r="N29" s="56"/>
      <c r="O29" s="56"/>
      <c r="P29" s="56"/>
      <c r="Q29" s="56"/>
      <c r="R29" s="56"/>
      <c r="S29" s="56"/>
      <c r="T29" s="56"/>
      <c r="U29" s="56"/>
      <c r="V29" s="56"/>
      <c r="AO29" s="56"/>
      <c r="AP29" s="56"/>
      <c r="AQ29" s="56"/>
      <c r="AR29" s="56"/>
      <c r="AS29" s="56"/>
      <c r="AT29" s="56"/>
      <c r="AU29" s="56"/>
      <c r="AV29" s="56"/>
      <c r="AW29" s="56"/>
      <c r="AX29" s="56"/>
      <c r="AY29" s="56"/>
      <c r="AZ29" s="56"/>
      <c r="BA29" s="56"/>
      <c r="BB29" s="56"/>
      <c r="BC29" s="56"/>
      <c r="BD29" s="56"/>
      <c r="BE29" s="56"/>
      <c r="BF29" s="56"/>
      <c r="BG29" s="56"/>
      <c r="BH29" s="56"/>
      <c r="BI29" s="56"/>
      <c r="BJ29" s="56"/>
      <c r="BK29" s="56"/>
      <c r="BL29" s="56"/>
      <c r="BM29" s="56"/>
      <c r="BN29" s="56"/>
      <c r="BO29" s="56"/>
      <c r="BP29" s="56"/>
      <c r="BQ29" s="56"/>
      <c r="BR29" s="56"/>
      <c r="BS29" s="56"/>
      <c r="BT29" s="56"/>
      <c r="BU29" s="56"/>
      <c r="BV29" s="56"/>
      <c r="BW29" s="56"/>
      <c r="BX29" s="56"/>
      <c r="BY29" s="56"/>
      <c r="BZ29" s="56"/>
      <c r="CA29" s="56"/>
      <c r="CB29" s="56"/>
      <c r="CC29" s="56"/>
      <c r="CD29" s="56"/>
      <c r="CE29" s="56"/>
      <c r="CF29" s="56"/>
      <c r="CG29" s="56"/>
      <c r="CH29" s="56"/>
      <c r="CI29" s="56"/>
      <c r="CJ29" s="56"/>
      <c r="CK29" s="56"/>
      <c r="CL29" s="56"/>
      <c r="CM29" s="56"/>
      <c r="CN29" s="56"/>
      <c r="CO29" s="56"/>
      <c r="CP29" s="56"/>
      <c r="CQ29" s="56"/>
      <c r="CR29" s="56"/>
      <c r="CS29" s="56"/>
      <c r="CT29" s="56"/>
      <c r="CU29" s="56"/>
      <c r="CV29" s="56"/>
      <c r="CW29" s="56"/>
      <c r="CX29" s="56"/>
      <c r="CY29" s="56"/>
      <c r="CZ29" s="56"/>
      <c r="DA29" s="56"/>
      <c r="DB29" s="56"/>
      <c r="DC29" s="56"/>
      <c r="DD29" s="56"/>
      <c r="DE29" s="56"/>
      <c r="DF29" s="56"/>
      <c r="DG29" s="56"/>
      <c r="DH29" s="56"/>
      <c r="DI29" s="56"/>
      <c r="DJ29" s="56"/>
      <c r="DK29" s="56"/>
      <c r="DL29" s="56"/>
      <c r="DM29" s="56"/>
      <c r="DN29" s="56"/>
      <c r="DO29" s="56"/>
      <c r="DP29" s="56"/>
      <c r="DQ29" s="56"/>
      <c r="DR29" s="56"/>
      <c r="DS29" s="56"/>
      <c r="DT29" s="56"/>
      <c r="DU29" s="56"/>
      <c r="DV29" s="56"/>
      <c r="DW29" s="56"/>
      <c r="DX29" s="56"/>
      <c r="DY29" s="56"/>
      <c r="DZ29" s="56"/>
      <c r="EA29" s="56"/>
      <c r="EB29" s="56"/>
      <c r="EC29" s="56"/>
      <c r="ED29" s="56"/>
      <c r="EE29" s="56"/>
      <c r="EF29" s="56"/>
      <c r="EG29" s="56"/>
      <c r="EH29" s="56"/>
      <c r="EI29" s="56"/>
      <c r="EJ29" s="56"/>
      <c r="EK29" s="56"/>
      <c r="EL29" s="56"/>
      <c r="EM29" s="56"/>
      <c r="EN29" s="56"/>
      <c r="EO29" s="56"/>
      <c r="EP29" s="56"/>
      <c r="EQ29" s="56"/>
      <c r="ER29" s="56"/>
      <c r="ES29" s="56"/>
      <c r="ET29" s="56"/>
      <c r="EU29" s="56"/>
      <c r="EV29" s="56"/>
      <c r="EW29" s="56"/>
      <c r="EX29" s="56"/>
      <c r="EY29" s="56"/>
      <c r="EZ29" s="56"/>
      <c r="FA29" s="56"/>
      <c r="FB29" s="56"/>
      <c r="FC29" s="56"/>
      <c r="FD29" s="56"/>
      <c r="FE29" s="56"/>
      <c r="FF29" s="56"/>
      <c r="FG29" s="56"/>
      <c r="FH29" s="56"/>
      <c r="FI29" s="56"/>
      <c r="FJ29" s="56"/>
      <c r="FK29" s="56"/>
      <c r="FL29" s="56"/>
      <c r="FM29" s="56"/>
      <c r="FN29" s="56"/>
      <c r="FO29" s="56"/>
      <c r="FP29" s="56"/>
      <c r="FQ29" s="56"/>
      <c r="FR29" s="56"/>
      <c r="FS29" s="56"/>
      <c r="FT29" s="56"/>
      <c r="FU29" s="56"/>
      <c r="FV29" s="56"/>
      <c r="FW29" s="56"/>
      <c r="FX29" s="56"/>
      <c r="FY29" s="56"/>
      <c r="FZ29" s="56"/>
      <c r="GA29" s="56"/>
      <c r="GB29" s="56"/>
      <c r="GC29" s="56"/>
      <c r="GD29" s="56"/>
      <c r="GE29" s="56"/>
      <c r="GF29" s="56"/>
      <c r="GG29" s="56"/>
      <c r="GH29" s="56"/>
      <c r="GI29" s="56"/>
      <c r="GJ29" s="56"/>
      <c r="GK29" s="56"/>
      <c r="GL29" s="56"/>
      <c r="GM29" s="56"/>
      <c r="GN29" s="56"/>
      <c r="GO29" s="56"/>
      <c r="GP29" s="56"/>
      <c r="GQ29" s="56"/>
      <c r="GR29" s="56"/>
      <c r="GS29" s="56"/>
      <c r="GT29" s="56"/>
      <c r="GU29" s="56"/>
      <c r="GV29" s="56"/>
      <c r="GW29" s="56"/>
      <c r="GX29" s="56"/>
      <c r="GY29" s="56"/>
      <c r="GZ29" s="56"/>
      <c r="HA29" s="56"/>
      <c r="HB29" s="56"/>
      <c r="HC29" s="56"/>
      <c r="HD29" s="56"/>
      <c r="HE29" s="56"/>
      <c r="HF29" s="56"/>
      <c r="HG29" s="56"/>
      <c r="HH29" s="56"/>
      <c r="HI29" s="56"/>
      <c r="HJ29" s="56"/>
      <c r="HK29" s="56"/>
      <c r="HL29" s="56"/>
      <c r="HM29" s="56"/>
      <c r="HN29" s="56"/>
      <c r="HO29" s="56"/>
      <c r="HP29" s="56"/>
      <c r="HQ29" s="56"/>
      <c r="HR29" s="56"/>
      <c r="HS29" s="56"/>
      <c r="HT29" s="56"/>
      <c r="HU29" s="56"/>
      <c r="HV29" s="56"/>
      <c r="HW29" s="56"/>
      <c r="HX29" s="56"/>
      <c r="HY29" s="56"/>
      <c r="HZ29" s="56"/>
      <c r="IA29" s="56"/>
      <c r="IB29" s="56"/>
      <c r="IC29" s="56"/>
      <c r="ID29" s="56"/>
      <c r="IE29" s="56"/>
      <c r="IF29" s="56"/>
      <c r="IG29" s="56"/>
      <c r="IH29" s="56"/>
      <c r="II29" s="56"/>
      <c r="IJ29" s="56"/>
      <c r="IK29" s="56"/>
      <c r="IL29" s="56"/>
      <c r="IM29" s="56"/>
      <c r="IN29" s="56"/>
      <c r="IO29" s="56"/>
      <c r="IP29" s="56"/>
      <c r="IQ29" s="56"/>
      <c r="IR29" s="56"/>
      <c r="IS29" s="56"/>
      <c r="IT29" s="56"/>
      <c r="IU29" s="56"/>
      <c r="IV29" s="56"/>
      <c r="IW29" s="56"/>
      <c r="IX29" s="56"/>
      <c r="IZ29" s="56"/>
    </row>
    <row r="30" customFormat="false" ht="19.9" hidden="false" customHeight="true" outlineLevel="0" collapsed="false">
      <c r="AO30" s="56"/>
      <c r="AP30" s="56"/>
      <c r="AQ30" s="56"/>
      <c r="AR30" s="56"/>
      <c r="AS30" s="56"/>
      <c r="AT30" s="56"/>
      <c r="BF30" s="56"/>
      <c r="BG30" s="56"/>
      <c r="BH30" s="56"/>
      <c r="BI30" s="56"/>
      <c r="BJ30" s="56"/>
      <c r="BK30" s="56"/>
      <c r="BL30" s="56"/>
      <c r="BM30" s="56"/>
      <c r="BN30" s="56"/>
      <c r="BO30" s="56"/>
      <c r="BP30" s="56"/>
      <c r="BQ30" s="56"/>
      <c r="BR30" s="56"/>
      <c r="BS30" s="56"/>
      <c r="BT30" s="56"/>
      <c r="BU30" s="56"/>
      <c r="BV30" s="56"/>
      <c r="BW30" s="56"/>
      <c r="BX30" s="56"/>
      <c r="BY30" s="56"/>
      <c r="BZ30" s="56"/>
      <c r="CA30" s="56"/>
      <c r="CB30" s="56"/>
      <c r="CC30" s="56"/>
      <c r="CD30" s="56"/>
      <c r="CE30" s="56"/>
      <c r="CF30" s="56"/>
      <c r="CG30" s="56"/>
      <c r="CH30" s="56"/>
    </row>
    <row r="31" customFormat="false" ht="20.1" hidden="false" customHeight="true" outlineLevel="0" collapsed="false">
      <c r="BF31" s="56"/>
      <c r="BG31" s="56"/>
      <c r="BH31" s="56"/>
      <c r="BI31" s="56"/>
      <c r="BJ31" s="56"/>
      <c r="BK31" s="56"/>
      <c r="BL31" s="56"/>
      <c r="BM31" s="56"/>
      <c r="BN31" s="56"/>
      <c r="BO31" s="56"/>
      <c r="BP31" s="56"/>
      <c r="BQ31" s="56"/>
      <c r="BR31" s="56"/>
      <c r="BS31" s="56"/>
      <c r="BT31" s="56"/>
      <c r="BU31" s="56"/>
      <c r="BV31" s="56"/>
      <c r="BW31" s="56"/>
      <c r="BX31" s="56"/>
      <c r="BY31" s="56"/>
      <c r="BZ31" s="56"/>
      <c r="CA31" s="56"/>
      <c r="CB31" s="56"/>
      <c r="CC31" s="56"/>
      <c r="CD31" s="56"/>
      <c r="CE31" s="56"/>
      <c r="CF31" s="56"/>
      <c r="CG31" s="56"/>
      <c r="CH31" s="56"/>
    </row>
    <row r="32" customFormat="false" ht="21.95" hidden="false" customHeight="true" outlineLevel="0" collapsed="false"/>
    <row r="33" customFormat="false" ht="21.95" hidden="false" customHeight="true" outlineLevel="0" collapsed="false"/>
    <row r="34" customFormat="false" ht="21.95" hidden="false" customHeight="true" outlineLevel="0" collapsed="false"/>
    <row r="35" customFormat="false" ht="21.95" hidden="false" customHeight="true" outlineLevel="0" collapsed="false"/>
    <row r="36" customFormat="false" ht="21.95" hidden="false" customHeight="true" outlineLevel="0" collapsed="false"/>
    <row r="37" customFormat="false" ht="21.95" hidden="false" customHeight="true" outlineLevel="0" collapsed="false"/>
    <row r="38" customFormat="false" ht="21.95" hidden="false" customHeight="true" outlineLevel="0" collapsed="false"/>
  </sheetData>
  <mergeCells count="67">
    <mergeCell ref="D11:F11"/>
    <mergeCell ref="G11:J11"/>
    <mergeCell ref="K11:M11"/>
    <mergeCell ref="D12:F12"/>
    <mergeCell ref="G12:J12"/>
    <mergeCell ref="K12:M12"/>
    <mergeCell ref="D13:F13"/>
    <mergeCell ref="G13:J13"/>
    <mergeCell ref="K13:M13"/>
    <mergeCell ref="D14:F14"/>
    <mergeCell ref="G14:J14"/>
    <mergeCell ref="K14:M14"/>
    <mergeCell ref="X14:AC14"/>
    <mergeCell ref="AL14:AQ14"/>
    <mergeCell ref="X15:Y15"/>
    <mergeCell ref="Z15:AA15"/>
    <mergeCell ref="AB15:AC15"/>
    <mergeCell ref="AE15:AI15"/>
    <mergeCell ref="AL15:AM15"/>
    <mergeCell ref="AN15:AO15"/>
    <mergeCell ref="AP15:AQ15"/>
    <mergeCell ref="B16:C16"/>
    <mergeCell ref="D16:H16"/>
    <mergeCell ref="D21:H21"/>
    <mergeCell ref="D22:H22"/>
    <mergeCell ref="X22:Y22"/>
    <mergeCell ref="Z22:AA22"/>
    <mergeCell ref="AB22:AC22"/>
    <mergeCell ref="AL22:AM22"/>
    <mergeCell ref="AN22:AO22"/>
    <mergeCell ref="AP22:AQ22"/>
    <mergeCell ref="E24:K24"/>
    <mergeCell ref="X24:AA25"/>
    <mergeCell ref="AB24:AE25"/>
    <mergeCell ref="AG24:AI25"/>
    <mergeCell ref="AZ24:BA24"/>
    <mergeCell ref="BB24:BC24"/>
    <mergeCell ref="D25:F25"/>
    <mergeCell ref="G25:I25"/>
    <mergeCell ref="J25:L25"/>
    <mergeCell ref="D26:F26"/>
    <mergeCell ref="G26:I26"/>
    <mergeCell ref="J26:L26"/>
    <mergeCell ref="X26:Y26"/>
    <mergeCell ref="Z26:AA26"/>
    <mergeCell ref="AB26:AC26"/>
    <mergeCell ref="AD26:AE26"/>
    <mergeCell ref="AG26:AH26"/>
    <mergeCell ref="AJ26:AN26"/>
    <mergeCell ref="D27:F27"/>
    <mergeCell ref="G27:I27"/>
    <mergeCell ref="J27:L27"/>
    <mergeCell ref="X27:Y27"/>
    <mergeCell ref="Z27:AA27"/>
    <mergeCell ref="AB27:AC27"/>
    <mergeCell ref="AD27:AE27"/>
    <mergeCell ref="AG27:AH27"/>
    <mergeCell ref="AJ27:AN27"/>
    <mergeCell ref="D28:F28"/>
    <mergeCell ref="G28:I28"/>
    <mergeCell ref="J28:L28"/>
    <mergeCell ref="X28:Y28"/>
    <mergeCell ref="Z28:AA28"/>
    <mergeCell ref="AB28:AC28"/>
    <mergeCell ref="AD28:AE28"/>
    <mergeCell ref="AG28:AH28"/>
    <mergeCell ref="AJ28:AN28"/>
  </mergeCells>
  <conditionalFormatting sqref="C25 E24">
    <cfRule type="expression" priority="2" aboveAverage="0" equalAverage="0" bottom="0" percent="0" rank="0" text="" dxfId="0">
      <formula>IF(SUM(AT20:BB20)&lt;&gt;0,TRUE())</formula>
    </cfRule>
  </conditionalFormatting>
  <printOptions headings="false" gridLines="false" gridLinesSet="true" horizontalCentered="false" verticalCentered="false"/>
  <pageMargins left="0.39375" right="0.39375" top="0.39375" bottom="0.393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IZ38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10" activeCellId="0" sqref="C10"/>
    </sheetView>
  </sheetViews>
  <sheetFormatPr defaultColWidth="11.53515625" defaultRowHeight="12.8" zeroHeight="false" outlineLevelRow="0" outlineLevelCol="0"/>
  <cols>
    <col collapsed="false" customWidth="true" hidden="false" outlineLevel="0" max="1" min="1" style="53" width="12.51"/>
    <col collapsed="false" customWidth="true" hidden="false" outlineLevel="0" max="3" min="2" style="53" width="29.81"/>
    <col collapsed="false" customWidth="true" hidden="false" outlineLevel="0" max="7" min="4" style="53" width="3.87"/>
    <col collapsed="false" customWidth="true" hidden="false" outlineLevel="0" max="11" min="8" style="53" width="4.09"/>
    <col collapsed="false" customWidth="true" hidden="false" outlineLevel="0" max="13" min="12" style="53" width="3.05"/>
    <col collapsed="false" customWidth="true" hidden="false" outlineLevel="0" max="14" min="14" style="53" width="3.06"/>
    <col collapsed="false" customWidth="true" hidden="true" outlineLevel="0" max="15" min="15" style="53" width="3.06"/>
    <col collapsed="false" customWidth="true" hidden="true" outlineLevel="0" max="21" min="16" style="53" width="9.27"/>
    <col collapsed="false" customWidth="true" hidden="true" outlineLevel="0" max="22" min="22" style="53" width="4.98"/>
    <col collapsed="false" customWidth="true" hidden="true" outlineLevel="0" max="23" min="23" style="53" width="6.82"/>
    <col collapsed="false" customWidth="true" hidden="true" outlineLevel="0" max="44" min="24" style="53" width="5.08"/>
    <col collapsed="false" customWidth="true" hidden="false" outlineLevel="0" max="45" min="45" style="53" width="7.16"/>
    <col collapsed="false" customWidth="true" hidden="false" outlineLevel="0" max="46" min="46" style="53" width="5.66"/>
    <col collapsed="false" customWidth="true" hidden="false" outlineLevel="0" max="54" min="47" style="53" width="5.08"/>
    <col collapsed="false" customWidth="true" hidden="false" outlineLevel="0" max="55" min="55" style="53" width="5.06"/>
    <col collapsed="false" customWidth="true" hidden="false" outlineLevel="0" max="56" min="56" style="53" width="4.6"/>
    <col collapsed="false" customWidth="true" hidden="false" outlineLevel="0" max="66" min="57" style="53" width="5.09"/>
    <col collapsed="false" customWidth="true" hidden="false" outlineLevel="0" max="255" min="67" style="53" width="9.27"/>
    <col collapsed="false" customWidth="true" hidden="false" outlineLevel="0" max="260" min="256" style="1" width="9.27"/>
  </cols>
  <sheetData>
    <row r="1" customFormat="false" ht="26.1" hidden="false" customHeight="true" outlineLevel="0" collapsed="false">
      <c r="A1" s="54"/>
      <c r="B1" s="54"/>
      <c r="C1" s="54"/>
      <c r="D1" s="54"/>
      <c r="E1" s="54"/>
      <c r="F1" s="54"/>
      <c r="G1" s="54"/>
      <c r="H1" s="54"/>
      <c r="I1" s="55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  <c r="BY1" s="54"/>
      <c r="BZ1" s="54"/>
      <c r="CA1" s="54"/>
      <c r="CB1" s="54"/>
      <c r="CC1" s="54"/>
      <c r="CD1" s="54"/>
      <c r="CE1" s="54"/>
      <c r="CF1" s="54"/>
      <c r="CG1" s="54"/>
      <c r="CH1" s="54"/>
      <c r="CI1" s="54"/>
      <c r="CJ1" s="54"/>
      <c r="CK1" s="54"/>
      <c r="CL1" s="54"/>
      <c r="CM1" s="54"/>
      <c r="CN1" s="54"/>
      <c r="CO1" s="54"/>
      <c r="CP1" s="54"/>
      <c r="CQ1" s="54"/>
      <c r="CR1" s="54"/>
      <c r="CS1" s="54"/>
      <c r="CT1" s="54"/>
      <c r="CU1" s="54"/>
      <c r="CV1" s="54"/>
      <c r="CW1" s="54"/>
      <c r="CX1" s="54"/>
      <c r="CY1" s="54"/>
      <c r="CZ1" s="54"/>
      <c r="DA1" s="54"/>
      <c r="DB1" s="54"/>
      <c r="DC1" s="54"/>
      <c r="DD1" s="54"/>
      <c r="DE1" s="54"/>
      <c r="DF1" s="54"/>
      <c r="DG1" s="54"/>
      <c r="DH1" s="54"/>
      <c r="DI1" s="54"/>
      <c r="DJ1" s="54"/>
      <c r="DK1" s="54"/>
      <c r="DL1" s="54"/>
      <c r="DM1" s="54"/>
      <c r="DN1" s="54"/>
      <c r="DO1" s="54"/>
      <c r="DP1" s="54"/>
      <c r="DQ1" s="54"/>
      <c r="DR1" s="54"/>
      <c r="DS1" s="54"/>
      <c r="DT1" s="54"/>
      <c r="DU1" s="54"/>
      <c r="DV1" s="54"/>
      <c r="DW1" s="54"/>
      <c r="DX1" s="54"/>
      <c r="DY1" s="54"/>
      <c r="DZ1" s="54"/>
      <c r="EA1" s="54"/>
      <c r="EB1" s="54"/>
      <c r="EC1" s="54"/>
      <c r="ED1" s="54"/>
      <c r="EE1" s="54"/>
      <c r="EF1" s="54"/>
      <c r="EG1" s="54"/>
      <c r="EH1" s="54"/>
      <c r="EI1" s="54"/>
      <c r="EJ1" s="54"/>
      <c r="EK1" s="54"/>
      <c r="EL1" s="54"/>
      <c r="EM1" s="54"/>
      <c r="EN1" s="54"/>
      <c r="EO1" s="54"/>
      <c r="EP1" s="54"/>
      <c r="EQ1" s="54"/>
      <c r="ER1" s="54"/>
      <c r="ES1" s="54"/>
      <c r="ET1" s="54"/>
      <c r="EU1" s="54"/>
      <c r="EV1" s="54"/>
      <c r="EW1" s="54"/>
      <c r="EX1" s="54"/>
      <c r="EY1" s="54"/>
      <c r="EZ1" s="54"/>
      <c r="FA1" s="54"/>
      <c r="FB1" s="54"/>
      <c r="FC1" s="54"/>
      <c r="FD1" s="54"/>
      <c r="FE1" s="54"/>
      <c r="FF1" s="54"/>
      <c r="FG1" s="54"/>
      <c r="FH1" s="54"/>
      <c r="FI1" s="54"/>
      <c r="FJ1" s="54"/>
      <c r="FK1" s="54"/>
      <c r="FL1" s="54"/>
      <c r="FM1" s="54"/>
      <c r="FN1" s="54"/>
      <c r="FO1" s="54"/>
      <c r="FP1" s="54"/>
      <c r="FQ1" s="54"/>
      <c r="FR1" s="54"/>
      <c r="FS1" s="54"/>
      <c r="FT1" s="54"/>
      <c r="FU1" s="54"/>
      <c r="FV1" s="54"/>
      <c r="FW1" s="54"/>
      <c r="FX1" s="54"/>
      <c r="FY1" s="54"/>
      <c r="FZ1" s="54"/>
      <c r="GA1" s="54"/>
      <c r="GB1" s="54"/>
      <c r="GC1" s="54"/>
      <c r="GD1" s="54"/>
      <c r="GE1" s="54"/>
      <c r="GF1" s="54"/>
      <c r="GG1" s="54"/>
      <c r="GH1" s="54"/>
      <c r="GI1" s="54"/>
      <c r="GJ1" s="54"/>
      <c r="GK1" s="54"/>
      <c r="GL1" s="54"/>
      <c r="GM1" s="54"/>
      <c r="GN1" s="54"/>
      <c r="GO1" s="54"/>
      <c r="GP1" s="54"/>
      <c r="GQ1" s="54"/>
      <c r="GR1" s="54"/>
      <c r="GS1" s="54"/>
      <c r="GT1" s="54"/>
      <c r="GU1" s="54"/>
      <c r="GV1" s="54"/>
      <c r="GW1" s="54"/>
      <c r="GX1" s="54"/>
      <c r="GY1" s="54"/>
      <c r="GZ1" s="54"/>
      <c r="HA1" s="54"/>
      <c r="HB1" s="54"/>
      <c r="HC1" s="54"/>
      <c r="HD1" s="54"/>
      <c r="HE1" s="54"/>
      <c r="HF1" s="54"/>
      <c r="HG1" s="54"/>
      <c r="HH1" s="54"/>
      <c r="HI1" s="54"/>
      <c r="HJ1" s="54"/>
      <c r="HK1" s="54"/>
      <c r="HL1" s="54"/>
      <c r="HM1" s="54"/>
      <c r="HN1" s="54"/>
      <c r="HO1" s="54"/>
      <c r="HP1" s="54"/>
      <c r="HQ1" s="54"/>
      <c r="HR1" s="54"/>
      <c r="HS1" s="54"/>
      <c r="HT1" s="54"/>
      <c r="HU1" s="54"/>
      <c r="HV1" s="54"/>
      <c r="HW1" s="54"/>
      <c r="HX1" s="54"/>
      <c r="HY1" s="54"/>
      <c r="HZ1" s="54"/>
      <c r="IA1" s="54"/>
      <c r="IB1" s="54"/>
      <c r="IC1" s="54"/>
      <c r="ID1" s="54"/>
      <c r="IE1" s="54"/>
      <c r="IF1" s="54"/>
      <c r="IG1" s="54"/>
      <c r="IH1" s="54"/>
      <c r="II1" s="54"/>
      <c r="IJ1" s="54"/>
      <c r="IK1" s="54"/>
      <c r="IL1" s="54"/>
      <c r="IM1" s="54"/>
      <c r="IN1" s="54"/>
      <c r="IO1" s="54"/>
      <c r="IP1" s="54"/>
      <c r="IQ1" s="54"/>
      <c r="IR1" s="54"/>
      <c r="IS1" s="54"/>
      <c r="IT1" s="54"/>
      <c r="IU1" s="54"/>
      <c r="IV1" s="54"/>
      <c r="IW1" s="54"/>
      <c r="IX1" s="54"/>
      <c r="IZ1" s="54"/>
    </row>
    <row r="2" customFormat="false" ht="5.1" hidden="false" customHeight="true" outlineLevel="0" collapsed="false">
      <c r="A2" s="56"/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D2" s="54"/>
      <c r="AE2" s="54"/>
      <c r="AF2" s="54"/>
      <c r="AG2" s="54"/>
      <c r="AH2" s="54"/>
      <c r="AI2" s="54"/>
      <c r="AJ2" s="54"/>
      <c r="AK2" s="54"/>
      <c r="AL2" s="54"/>
      <c r="AM2" s="54"/>
      <c r="AN2" s="54"/>
      <c r="AO2" s="54"/>
      <c r="AP2" s="54"/>
      <c r="AQ2" s="54"/>
      <c r="AR2" s="54"/>
      <c r="AS2" s="54"/>
      <c r="AT2" s="54"/>
      <c r="AU2" s="54"/>
      <c r="AV2" s="54"/>
      <c r="AW2" s="54"/>
      <c r="AX2" s="54"/>
      <c r="AY2" s="54"/>
      <c r="AZ2" s="54"/>
      <c r="BA2" s="54"/>
      <c r="BB2" s="54"/>
      <c r="BC2" s="54"/>
      <c r="BD2" s="54"/>
      <c r="BE2" s="54"/>
      <c r="BF2" s="54"/>
      <c r="BG2" s="54"/>
      <c r="BH2" s="54"/>
      <c r="BI2" s="54"/>
      <c r="BJ2" s="54"/>
      <c r="BK2" s="54"/>
      <c r="BL2" s="54"/>
      <c r="BM2" s="54"/>
      <c r="BN2" s="54"/>
      <c r="BO2" s="54"/>
      <c r="BP2" s="54"/>
      <c r="BQ2" s="54"/>
      <c r="BR2" s="54"/>
      <c r="BS2" s="54"/>
      <c r="BT2" s="54"/>
      <c r="BU2" s="54"/>
      <c r="BV2" s="54"/>
      <c r="BW2" s="54"/>
      <c r="BX2" s="54"/>
      <c r="BY2" s="54"/>
      <c r="BZ2" s="54"/>
      <c r="CA2" s="54"/>
      <c r="CB2" s="54"/>
      <c r="CC2" s="54"/>
      <c r="CD2" s="54"/>
      <c r="CE2" s="54"/>
      <c r="CF2" s="54"/>
      <c r="CG2" s="54"/>
      <c r="CH2" s="54"/>
      <c r="CI2" s="54"/>
      <c r="CJ2" s="54"/>
      <c r="CK2" s="54"/>
      <c r="CL2" s="54"/>
      <c r="CM2" s="54"/>
      <c r="CN2" s="54"/>
      <c r="CO2" s="54"/>
      <c r="CP2" s="54"/>
      <c r="CQ2" s="54"/>
      <c r="CR2" s="54"/>
      <c r="CS2" s="54"/>
      <c r="CT2" s="54"/>
      <c r="CU2" s="54"/>
      <c r="CV2" s="54"/>
      <c r="CW2" s="54"/>
      <c r="CX2" s="54"/>
      <c r="CY2" s="54"/>
      <c r="CZ2" s="54"/>
      <c r="DA2" s="54"/>
      <c r="DB2" s="54"/>
      <c r="DC2" s="54"/>
      <c r="DD2" s="54"/>
      <c r="DE2" s="54"/>
      <c r="DF2" s="54"/>
      <c r="DG2" s="54"/>
      <c r="DH2" s="54"/>
      <c r="DI2" s="54"/>
      <c r="DJ2" s="54"/>
      <c r="DK2" s="54"/>
      <c r="DL2" s="54"/>
      <c r="DM2" s="54"/>
      <c r="DN2" s="54"/>
      <c r="DO2" s="54"/>
      <c r="DP2" s="54"/>
      <c r="DQ2" s="54"/>
      <c r="DR2" s="54"/>
      <c r="DS2" s="54"/>
      <c r="DT2" s="54"/>
      <c r="DU2" s="54"/>
      <c r="DV2" s="54"/>
      <c r="DW2" s="54"/>
      <c r="DX2" s="54"/>
      <c r="DY2" s="54"/>
      <c r="DZ2" s="54"/>
      <c r="EA2" s="54"/>
      <c r="EB2" s="54"/>
      <c r="EC2" s="54"/>
      <c r="ED2" s="54"/>
      <c r="EE2" s="54"/>
      <c r="EF2" s="54"/>
      <c r="EG2" s="54"/>
      <c r="EH2" s="54"/>
      <c r="EI2" s="54"/>
      <c r="EJ2" s="54"/>
      <c r="EK2" s="54"/>
      <c r="EL2" s="54"/>
      <c r="EM2" s="54"/>
      <c r="EN2" s="54"/>
      <c r="EO2" s="54"/>
      <c r="EP2" s="54"/>
      <c r="EQ2" s="54"/>
      <c r="ER2" s="54"/>
      <c r="ES2" s="54"/>
      <c r="ET2" s="54"/>
      <c r="EU2" s="54"/>
      <c r="EV2" s="54"/>
      <c r="EW2" s="54"/>
      <c r="EX2" s="54"/>
      <c r="EY2" s="54"/>
      <c r="EZ2" s="54"/>
      <c r="FA2" s="54"/>
      <c r="FB2" s="54"/>
      <c r="FC2" s="54"/>
      <c r="FD2" s="54"/>
      <c r="FE2" s="54"/>
      <c r="FF2" s="54"/>
      <c r="FG2" s="54"/>
      <c r="FH2" s="54"/>
      <c r="FI2" s="54"/>
      <c r="FJ2" s="54"/>
      <c r="FK2" s="54"/>
      <c r="FL2" s="54"/>
      <c r="FM2" s="54"/>
      <c r="FN2" s="54"/>
      <c r="FO2" s="54"/>
      <c r="FP2" s="54"/>
      <c r="FQ2" s="54"/>
      <c r="FR2" s="54"/>
      <c r="FS2" s="54"/>
      <c r="FT2" s="54"/>
      <c r="FU2" s="54"/>
      <c r="FV2" s="54"/>
      <c r="FW2" s="54"/>
      <c r="FX2" s="54"/>
      <c r="FY2" s="54"/>
      <c r="FZ2" s="54"/>
      <c r="GA2" s="54"/>
      <c r="GB2" s="54"/>
      <c r="GC2" s="54"/>
      <c r="GD2" s="54"/>
      <c r="GE2" s="54"/>
      <c r="GF2" s="54"/>
      <c r="GG2" s="54"/>
      <c r="GH2" s="54"/>
      <c r="GI2" s="54"/>
      <c r="GJ2" s="54"/>
      <c r="GK2" s="54"/>
      <c r="GL2" s="54"/>
      <c r="GM2" s="54"/>
      <c r="GN2" s="54"/>
      <c r="GO2" s="54"/>
      <c r="GP2" s="54"/>
      <c r="GQ2" s="54"/>
      <c r="GR2" s="54"/>
      <c r="GS2" s="54"/>
      <c r="GT2" s="54"/>
      <c r="GU2" s="54"/>
      <c r="GV2" s="54"/>
      <c r="GW2" s="54"/>
      <c r="GX2" s="54"/>
      <c r="GY2" s="54"/>
      <c r="GZ2" s="54"/>
      <c r="HA2" s="54"/>
      <c r="HB2" s="54"/>
      <c r="HC2" s="54"/>
      <c r="HD2" s="54"/>
      <c r="HE2" s="54"/>
      <c r="HF2" s="54"/>
      <c r="HG2" s="54"/>
      <c r="HH2" s="54"/>
      <c r="HI2" s="54"/>
      <c r="HJ2" s="54"/>
      <c r="HK2" s="54"/>
      <c r="HL2" s="54"/>
      <c r="HM2" s="54"/>
      <c r="HN2" s="54"/>
      <c r="HO2" s="54"/>
      <c r="HP2" s="54"/>
      <c r="HQ2" s="54"/>
      <c r="HR2" s="54"/>
      <c r="HS2" s="54"/>
      <c r="HT2" s="54"/>
      <c r="HU2" s="54"/>
      <c r="HV2" s="54"/>
      <c r="HW2" s="54"/>
      <c r="HX2" s="54"/>
      <c r="HY2" s="54"/>
      <c r="HZ2" s="54"/>
      <c r="IA2" s="54"/>
      <c r="IB2" s="54"/>
      <c r="IC2" s="54"/>
      <c r="ID2" s="54"/>
      <c r="IE2" s="54"/>
      <c r="IF2" s="54"/>
      <c r="IG2" s="54"/>
      <c r="IH2" s="54"/>
      <c r="II2" s="54"/>
      <c r="IJ2" s="54"/>
      <c r="IK2" s="54"/>
      <c r="IL2" s="54"/>
      <c r="IM2" s="54"/>
      <c r="IN2" s="54"/>
      <c r="IO2" s="54"/>
      <c r="IP2" s="54"/>
      <c r="IQ2" s="54"/>
      <c r="IR2" s="54"/>
      <c r="IS2" s="54"/>
      <c r="IT2" s="54"/>
      <c r="IU2" s="54"/>
      <c r="IV2" s="54"/>
      <c r="IW2" s="54"/>
      <c r="IX2" s="54"/>
      <c r="IZ2" s="54"/>
    </row>
    <row r="3" customFormat="false" ht="26.1" hidden="false" customHeight="true" outlineLevel="0" collapsed="false">
      <c r="A3" s="56"/>
      <c r="B3" s="58" t="s">
        <v>54</v>
      </c>
      <c r="C3" s="59"/>
      <c r="D3" s="60"/>
      <c r="E3" s="60"/>
      <c r="F3" s="60"/>
      <c r="G3" s="60"/>
      <c r="H3" s="60"/>
      <c r="I3" s="61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  <c r="AA3" s="60"/>
      <c r="AB3" s="60"/>
      <c r="AC3" s="60"/>
      <c r="AD3" s="60"/>
      <c r="AE3" s="60"/>
      <c r="AF3" s="60"/>
      <c r="AG3" s="60"/>
      <c r="AH3" s="60"/>
      <c r="AI3" s="60"/>
      <c r="AJ3" s="60"/>
      <c r="AK3" s="60"/>
      <c r="AL3" s="60"/>
      <c r="AM3" s="60"/>
      <c r="AN3" s="60"/>
      <c r="AO3" s="60"/>
      <c r="AP3" s="60"/>
      <c r="AQ3" s="60"/>
      <c r="AR3" s="60"/>
      <c r="AS3" s="60"/>
      <c r="AT3" s="60"/>
      <c r="AU3" s="60"/>
      <c r="AV3" s="60"/>
      <c r="AW3" s="60"/>
      <c r="AX3" s="60"/>
      <c r="AY3" s="60"/>
      <c r="AZ3" s="60"/>
      <c r="BA3" s="60"/>
      <c r="BB3" s="60"/>
      <c r="BC3" s="60"/>
      <c r="BD3" s="60"/>
      <c r="BE3" s="60"/>
      <c r="BF3" s="60"/>
      <c r="BG3" s="60"/>
      <c r="BH3" s="60"/>
      <c r="BI3" s="60"/>
      <c r="BJ3" s="60"/>
      <c r="BK3" s="60"/>
      <c r="BL3" s="60"/>
      <c r="BM3" s="60"/>
      <c r="BN3" s="60"/>
      <c r="BO3" s="60"/>
      <c r="BP3" s="60"/>
      <c r="BQ3" s="60"/>
      <c r="BR3" s="60"/>
      <c r="BS3" s="60"/>
      <c r="BT3" s="60"/>
      <c r="BU3" s="60"/>
      <c r="BV3" s="60"/>
      <c r="BW3" s="60"/>
      <c r="BX3" s="60"/>
      <c r="BY3" s="60"/>
      <c r="BZ3" s="60"/>
      <c r="CA3" s="60"/>
      <c r="CB3" s="60"/>
      <c r="CC3" s="60"/>
      <c r="CD3" s="60"/>
      <c r="CE3" s="60"/>
      <c r="CF3" s="60"/>
      <c r="CG3" s="60"/>
      <c r="CH3" s="60"/>
      <c r="CI3" s="60"/>
      <c r="CJ3" s="60"/>
      <c r="CK3" s="60"/>
      <c r="CL3" s="60"/>
      <c r="CM3" s="60"/>
      <c r="CN3" s="60"/>
      <c r="CO3" s="60"/>
      <c r="CP3" s="60"/>
      <c r="CQ3" s="60"/>
      <c r="CR3" s="60"/>
      <c r="CS3" s="60"/>
      <c r="CT3" s="60"/>
      <c r="CU3" s="60"/>
      <c r="CV3" s="60"/>
      <c r="CW3" s="60"/>
      <c r="CX3" s="60"/>
      <c r="CY3" s="60"/>
      <c r="CZ3" s="60"/>
      <c r="DA3" s="60"/>
      <c r="DB3" s="60"/>
      <c r="DC3" s="60"/>
      <c r="DD3" s="60"/>
      <c r="DE3" s="60"/>
      <c r="DF3" s="60"/>
      <c r="DG3" s="60"/>
      <c r="DH3" s="60"/>
      <c r="DI3" s="60"/>
      <c r="DJ3" s="60"/>
      <c r="DK3" s="60"/>
      <c r="DL3" s="60"/>
      <c r="DM3" s="60"/>
      <c r="DN3" s="60"/>
      <c r="DO3" s="60"/>
      <c r="DP3" s="60"/>
      <c r="DQ3" s="60"/>
      <c r="DR3" s="60"/>
      <c r="DS3" s="60"/>
      <c r="DT3" s="60"/>
      <c r="DU3" s="60"/>
      <c r="DV3" s="60"/>
      <c r="DW3" s="60"/>
      <c r="DX3" s="60"/>
      <c r="DY3" s="60"/>
      <c r="DZ3" s="60"/>
      <c r="EA3" s="60"/>
      <c r="EB3" s="60"/>
      <c r="EC3" s="60"/>
      <c r="ED3" s="60"/>
      <c r="EE3" s="60"/>
      <c r="EF3" s="60"/>
      <c r="EG3" s="60"/>
      <c r="EH3" s="60"/>
      <c r="EI3" s="60"/>
      <c r="EJ3" s="60"/>
      <c r="EK3" s="60"/>
      <c r="EL3" s="60"/>
      <c r="EM3" s="60"/>
      <c r="EN3" s="60"/>
      <c r="EO3" s="60"/>
      <c r="EP3" s="60"/>
      <c r="EQ3" s="60"/>
      <c r="ER3" s="60"/>
      <c r="ES3" s="60"/>
      <c r="ET3" s="60"/>
      <c r="EU3" s="60"/>
      <c r="EV3" s="60"/>
      <c r="EW3" s="60"/>
      <c r="EX3" s="60"/>
      <c r="EY3" s="60"/>
      <c r="EZ3" s="60"/>
      <c r="FA3" s="60"/>
      <c r="FB3" s="60"/>
      <c r="FC3" s="60"/>
      <c r="FD3" s="60"/>
      <c r="FE3" s="60"/>
      <c r="FF3" s="60"/>
      <c r="FG3" s="60"/>
      <c r="FH3" s="60"/>
      <c r="FI3" s="60"/>
      <c r="FJ3" s="60"/>
      <c r="FK3" s="60"/>
      <c r="FL3" s="60"/>
      <c r="FM3" s="60"/>
      <c r="FN3" s="60"/>
      <c r="FO3" s="60"/>
      <c r="FP3" s="60"/>
      <c r="FQ3" s="60"/>
      <c r="FR3" s="60"/>
      <c r="FS3" s="60"/>
      <c r="FT3" s="60"/>
      <c r="FU3" s="60"/>
      <c r="FV3" s="60"/>
      <c r="FW3" s="60"/>
      <c r="FX3" s="60"/>
      <c r="FY3" s="60"/>
      <c r="FZ3" s="60"/>
      <c r="GA3" s="60"/>
      <c r="GB3" s="60"/>
      <c r="GC3" s="60"/>
      <c r="GD3" s="60"/>
      <c r="GE3" s="60"/>
      <c r="GF3" s="60"/>
      <c r="GG3" s="60"/>
      <c r="GH3" s="60"/>
      <c r="GI3" s="60"/>
      <c r="GJ3" s="60"/>
      <c r="GK3" s="60"/>
      <c r="GL3" s="60"/>
      <c r="GM3" s="60"/>
      <c r="GN3" s="60"/>
      <c r="GO3" s="60"/>
      <c r="GP3" s="60"/>
      <c r="GQ3" s="60"/>
      <c r="GR3" s="60"/>
      <c r="GS3" s="60"/>
      <c r="GT3" s="60"/>
      <c r="GU3" s="60"/>
      <c r="GV3" s="60"/>
      <c r="GW3" s="60"/>
      <c r="GX3" s="60"/>
      <c r="GY3" s="60"/>
      <c r="GZ3" s="60"/>
      <c r="HA3" s="60"/>
      <c r="HB3" s="60"/>
      <c r="HC3" s="60"/>
      <c r="HD3" s="60"/>
      <c r="HE3" s="60"/>
      <c r="HF3" s="60"/>
      <c r="HG3" s="60"/>
      <c r="HH3" s="60"/>
      <c r="HI3" s="60"/>
      <c r="HJ3" s="60"/>
      <c r="HK3" s="60"/>
      <c r="HL3" s="60"/>
      <c r="HM3" s="60"/>
      <c r="HN3" s="60"/>
      <c r="HO3" s="60"/>
      <c r="HP3" s="60"/>
      <c r="HQ3" s="60"/>
      <c r="HR3" s="60"/>
      <c r="HS3" s="60"/>
      <c r="HT3" s="60"/>
      <c r="HU3" s="60"/>
      <c r="HV3" s="60"/>
      <c r="HW3" s="60"/>
      <c r="HX3" s="60"/>
      <c r="HY3" s="60"/>
      <c r="HZ3" s="60"/>
      <c r="IA3" s="60"/>
      <c r="IB3" s="60"/>
      <c r="IC3" s="60"/>
      <c r="ID3" s="60"/>
      <c r="IE3" s="60"/>
      <c r="IF3" s="60"/>
      <c r="IG3" s="60"/>
      <c r="IH3" s="60"/>
      <c r="II3" s="60"/>
      <c r="IJ3" s="60"/>
      <c r="IK3" s="60"/>
      <c r="IL3" s="60"/>
      <c r="IM3" s="60"/>
      <c r="IN3" s="60"/>
      <c r="IO3" s="60"/>
      <c r="IP3" s="60"/>
      <c r="IQ3" s="60"/>
      <c r="IR3" s="60"/>
      <c r="IS3" s="60"/>
      <c r="IT3" s="54"/>
      <c r="IU3" s="60"/>
      <c r="IV3" s="60"/>
      <c r="IW3" s="60"/>
      <c r="IX3" s="60"/>
      <c r="IZ3" s="60"/>
    </row>
    <row r="4" customFormat="false" ht="9.95" hidden="false" customHeight="true" outlineLevel="0" collapsed="false">
      <c r="A4" s="56"/>
      <c r="B4" s="62"/>
      <c r="C4" s="63"/>
    </row>
    <row r="5" customFormat="false" ht="20.1" hidden="false" customHeight="true" outlineLevel="0" collapsed="false">
      <c r="A5" s="56"/>
      <c r="B5" s="58" t="s">
        <v>55</v>
      </c>
      <c r="C5" s="59"/>
      <c r="D5" s="56"/>
      <c r="E5" s="56"/>
      <c r="F5" s="56"/>
      <c r="G5" s="56"/>
      <c r="H5" s="64" t="s">
        <v>56</v>
      </c>
      <c r="I5" s="56"/>
      <c r="J5" s="56"/>
      <c r="K5" s="56"/>
      <c r="L5" s="65"/>
      <c r="M5" s="59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  <c r="BY5" s="56"/>
      <c r="BZ5" s="56"/>
      <c r="CA5" s="56"/>
      <c r="CB5" s="56"/>
      <c r="CC5" s="56"/>
      <c r="CD5" s="56"/>
      <c r="CE5" s="56"/>
      <c r="CF5" s="56"/>
      <c r="CG5" s="56"/>
      <c r="CH5" s="56"/>
      <c r="CI5" s="56"/>
      <c r="CJ5" s="56"/>
      <c r="CK5" s="56"/>
      <c r="CL5" s="56"/>
      <c r="CM5" s="56"/>
      <c r="CN5" s="56"/>
      <c r="CO5" s="56"/>
      <c r="CP5" s="56"/>
      <c r="CQ5" s="56"/>
      <c r="CR5" s="56"/>
      <c r="CS5" s="56"/>
      <c r="CT5" s="56"/>
      <c r="CU5" s="56"/>
      <c r="CV5" s="56"/>
      <c r="CW5" s="56"/>
      <c r="CX5" s="56"/>
      <c r="CY5" s="56"/>
      <c r="CZ5" s="56"/>
      <c r="DA5" s="56"/>
      <c r="DB5" s="56"/>
      <c r="DC5" s="56"/>
      <c r="DD5" s="56"/>
      <c r="DE5" s="56"/>
      <c r="DF5" s="56"/>
      <c r="DG5" s="56"/>
      <c r="DH5" s="56"/>
      <c r="DI5" s="56"/>
      <c r="DJ5" s="56"/>
      <c r="DK5" s="56"/>
      <c r="DL5" s="56"/>
      <c r="DM5" s="56"/>
      <c r="DN5" s="56"/>
      <c r="DO5" s="56"/>
      <c r="DP5" s="56"/>
      <c r="DQ5" s="56"/>
      <c r="DR5" s="56"/>
      <c r="DS5" s="56"/>
      <c r="DT5" s="56"/>
      <c r="DU5" s="56"/>
      <c r="DV5" s="56"/>
      <c r="DW5" s="56"/>
      <c r="DX5" s="56"/>
      <c r="DY5" s="56"/>
      <c r="DZ5" s="56"/>
      <c r="EA5" s="56"/>
      <c r="EB5" s="56"/>
      <c r="EC5" s="56"/>
      <c r="ED5" s="56"/>
      <c r="EE5" s="56"/>
      <c r="EF5" s="56"/>
      <c r="EG5" s="56"/>
      <c r="EH5" s="56"/>
      <c r="EI5" s="56"/>
      <c r="EJ5" s="56"/>
      <c r="EK5" s="56"/>
      <c r="EL5" s="56"/>
      <c r="EM5" s="56"/>
      <c r="EN5" s="56"/>
      <c r="EO5" s="56"/>
      <c r="EP5" s="56"/>
      <c r="EQ5" s="56"/>
      <c r="ER5" s="56"/>
      <c r="ES5" s="56"/>
      <c r="ET5" s="56"/>
      <c r="EU5" s="56"/>
      <c r="EV5" s="56"/>
      <c r="EW5" s="56"/>
      <c r="EX5" s="56"/>
      <c r="EY5" s="56"/>
      <c r="EZ5" s="56"/>
      <c r="FA5" s="56"/>
      <c r="FB5" s="56"/>
      <c r="FC5" s="56"/>
      <c r="FD5" s="56"/>
      <c r="FE5" s="56"/>
      <c r="FF5" s="56"/>
      <c r="FG5" s="56"/>
      <c r="FH5" s="56"/>
      <c r="FI5" s="56"/>
      <c r="FJ5" s="56"/>
      <c r="FK5" s="56"/>
      <c r="FL5" s="56"/>
      <c r="FM5" s="56"/>
      <c r="FN5" s="56"/>
      <c r="FO5" s="56"/>
      <c r="FP5" s="56"/>
      <c r="FQ5" s="56"/>
      <c r="FR5" s="56"/>
      <c r="FS5" s="56"/>
      <c r="FT5" s="56"/>
      <c r="FU5" s="56"/>
      <c r="FV5" s="56"/>
      <c r="FW5" s="56"/>
      <c r="FX5" s="56"/>
      <c r="FY5" s="56"/>
      <c r="FZ5" s="56"/>
      <c r="GA5" s="56"/>
      <c r="GB5" s="56"/>
      <c r="GC5" s="56"/>
      <c r="GD5" s="56"/>
      <c r="GE5" s="56"/>
      <c r="GF5" s="56"/>
      <c r="GG5" s="56"/>
      <c r="GH5" s="56"/>
      <c r="GI5" s="56"/>
      <c r="GJ5" s="56"/>
      <c r="GK5" s="56"/>
      <c r="GL5" s="56"/>
      <c r="GM5" s="56"/>
      <c r="GN5" s="56"/>
      <c r="GO5" s="56"/>
      <c r="GP5" s="56"/>
      <c r="GQ5" s="56"/>
      <c r="GR5" s="56"/>
      <c r="GS5" s="56"/>
      <c r="GT5" s="56"/>
      <c r="GU5" s="56"/>
      <c r="GV5" s="56"/>
      <c r="GW5" s="56"/>
      <c r="GX5" s="56"/>
      <c r="GY5" s="56"/>
      <c r="GZ5" s="56"/>
      <c r="HA5" s="56"/>
      <c r="HB5" s="56"/>
      <c r="HC5" s="56"/>
      <c r="HD5" s="56"/>
      <c r="HE5" s="56"/>
      <c r="HF5" s="56"/>
      <c r="HG5" s="56"/>
      <c r="HH5" s="56"/>
      <c r="HI5" s="56"/>
      <c r="HJ5" s="56"/>
      <c r="HK5" s="56"/>
      <c r="HL5" s="56"/>
      <c r="HM5" s="56"/>
      <c r="HN5" s="56"/>
      <c r="HO5" s="56"/>
      <c r="HP5" s="56"/>
      <c r="HQ5" s="56"/>
      <c r="HR5" s="56"/>
      <c r="HS5" s="56"/>
      <c r="HT5" s="56"/>
      <c r="HU5" s="56"/>
      <c r="HV5" s="56"/>
      <c r="HW5" s="56"/>
      <c r="HX5" s="56"/>
      <c r="HY5" s="56"/>
      <c r="HZ5" s="56"/>
      <c r="IA5" s="56"/>
      <c r="IB5" s="56"/>
      <c r="IC5" s="56"/>
      <c r="ID5" s="56"/>
      <c r="IE5" s="56"/>
      <c r="IF5" s="56"/>
      <c r="IG5" s="56"/>
      <c r="IH5" s="56"/>
      <c r="II5" s="56"/>
      <c r="IJ5" s="56"/>
      <c r="IK5" s="56"/>
      <c r="IL5" s="56"/>
      <c r="IM5" s="56"/>
      <c r="IN5" s="56"/>
      <c r="IO5" s="56"/>
      <c r="IP5" s="56"/>
      <c r="IQ5" s="56"/>
      <c r="IR5" s="56"/>
      <c r="IS5" s="56"/>
      <c r="IT5" s="56"/>
      <c r="IU5" s="56"/>
      <c r="IV5" s="56"/>
      <c r="IW5" s="56"/>
      <c r="IX5" s="56"/>
      <c r="IZ5" s="56"/>
    </row>
    <row r="6" customFormat="false" ht="9.95" hidden="false" customHeight="true" outlineLevel="0" collapsed="false">
      <c r="A6" s="56"/>
      <c r="B6" s="56"/>
      <c r="C6" s="66"/>
      <c r="D6" s="56"/>
      <c r="E6" s="56"/>
      <c r="F6" s="56"/>
      <c r="G6" s="56"/>
      <c r="H6" s="56"/>
      <c r="I6" s="56"/>
      <c r="J6" s="56"/>
      <c r="K6" s="56"/>
      <c r="L6" s="65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  <c r="BY6" s="56"/>
      <c r="BZ6" s="56"/>
      <c r="CA6" s="56"/>
      <c r="CB6" s="56"/>
      <c r="CC6" s="56"/>
      <c r="CD6" s="56"/>
      <c r="CE6" s="56"/>
      <c r="CF6" s="56"/>
      <c r="CG6" s="56"/>
      <c r="CH6" s="56"/>
      <c r="CI6" s="56"/>
      <c r="CJ6" s="56"/>
      <c r="CK6" s="56"/>
      <c r="CL6" s="56"/>
      <c r="CM6" s="56"/>
      <c r="CN6" s="56"/>
      <c r="CO6" s="56"/>
      <c r="CP6" s="56"/>
      <c r="CQ6" s="56"/>
      <c r="CR6" s="56"/>
      <c r="CS6" s="56"/>
      <c r="CT6" s="56"/>
      <c r="CU6" s="56"/>
      <c r="CV6" s="56"/>
      <c r="CW6" s="56"/>
      <c r="CX6" s="56"/>
      <c r="CY6" s="56"/>
      <c r="CZ6" s="56"/>
      <c r="DA6" s="56"/>
      <c r="DB6" s="56"/>
      <c r="DC6" s="56"/>
      <c r="DD6" s="56"/>
      <c r="DE6" s="56"/>
      <c r="DF6" s="56"/>
      <c r="DG6" s="56"/>
      <c r="DH6" s="56"/>
      <c r="DI6" s="56"/>
      <c r="DJ6" s="56"/>
      <c r="DK6" s="56"/>
      <c r="DL6" s="56"/>
      <c r="DM6" s="56"/>
      <c r="DN6" s="56"/>
      <c r="DO6" s="56"/>
      <c r="DP6" s="56"/>
      <c r="DQ6" s="56"/>
      <c r="DR6" s="56"/>
      <c r="DS6" s="56"/>
      <c r="DT6" s="56"/>
      <c r="DU6" s="56"/>
      <c r="DV6" s="56"/>
      <c r="DW6" s="56"/>
      <c r="DX6" s="56"/>
      <c r="DY6" s="56"/>
      <c r="DZ6" s="56"/>
      <c r="EA6" s="56"/>
      <c r="EB6" s="56"/>
      <c r="EC6" s="56"/>
      <c r="ED6" s="56"/>
      <c r="EE6" s="56"/>
      <c r="EF6" s="56"/>
      <c r="EG6" s="56"/>
      <c r="EH6" s="56"/>
      <c r="EI6" s="56"/>
      <c r="EJ6" s="56"/>
      <c r="EK6" s="56"/>
      <c r="EL6" s="56"/>
      <c r="EM6" s="56"/>
      <c r="EN6" s="56"/>
      <c r="EO6" s="56"/>
      <c r="EP6" s="56"/>
      <c r="EQ6" s="56"/>
      <c r="ER6" s="56"/>
      <c r="ES6" s="56"/>
      <c r="ET6" s="56"/>
      <c r="EU6" s="56"/>
      <c r="EV6" s="56"/>
      <c r="EW6" s="56"/>
      <c r="EX6" s="56"/>
      <c r="EY6" s="56"/>
      <c r="EZ6" s="56"/>
      <c r="FA6" s="56"/>
      <c r="FB6" s="56"/>
      <c r="FC6" s="56"/>
      <c r="FD6" s="56"/>
      <c r="FE6" s="56"/>
      <c r="FF6" s="56"/>
      <c r="FG6" s="56"/>
      <c r="FH6" s="56"/>
      <c r="FI6" s="56"/>
      <c r="FJ6" s="56"/>
      <c r="FK6" s="56"/>
      <c r="FL6" s="56"/>
      <c r="FM6" s="56"/>
      <c r="FN6" s="56"/>
      <c r="FO6" s="56"/>
      <c r="FP6" s="56"/>
      <c r="FQ6" s="56"/>
      <c r="FR6" s="56"/>
      <c r="FS6" s="56"/>
      <c r="FT6" s="56"/>
      <c r="FU6" s="56"/>
      <c r="FV6" s="56"/>
      <c r="FW6" s="56"/>
      <c r="FX6" s="56"/>
      <c r="FY6" s="56"/>
      <c r="FZ6" s="56"/>
      <c r="GA6" s="56"/>
      <c r="GB6" s="56"/>
      <c r="GC6" s="56"/>
      <c r="GD6" s="56"/>
      <c r="GE6" s="56"/>
      <c r="GF6" s="56"/>
      <c r="GG6" s="56"/>
      <c r="GH6" s="56"/>
      <c r="GI6" s="56"/>
      <c r="GJ6" s="56"/>
      <c r="GK6" s="56"/>
      <c r="GL6" s="56"/>
      <c r="GM6" s="56"/>
      <c r="GN6" s="56"/>
      <c r="GO6" s="56"/>
      <c r="GP6" s="56"/>
      <c r="GQ6" s="56"/>
      <c r="GR6" s="56"/>
      <c r="GS6" s="56"/>
      <c r="GT6" s="56"/>
      <c r="GU6" s="56"/>
      <c r="GV6" s="56"/>
      <c r="GW6" s="56"/>
      <c r="GX6" s="56"/>
      <c r="GY6" s="56"/>
      <c r="GZ6" s="56"/>
      <c r="HA6" s="56"/>
      <c r="HB6" s="56"/>
      <c r="HC6" s="56"/>
      <c r="HD6" s="56"/>
      <c r="HE6" s="56"/>
      <c r="HF6" s="56"/>
      <c r="HG6" s="56"/>
      <c r="HH6" s="56"/>
      <c r="HI6" s="56"/>
      <c r="HJ6" s="56"/>
      <c r="HK6" s="56"/>
      <c r="HL6" s="56"/>
      <c r="HM6" s="56"/>
      <c r="HN6" s="56"/>
      <c r="HO6" s="56"/>
      <c r="HP6" s="56"/>
      <c r="HQ6" s="56"/>
      <c r="HR6" s="56"/>
      <c r="HS6" s="56"/>
      <c r="HT6" s="56"/>
      <c r="HU6" s="56"/>
      <c r="HV6" s="56"/>
      <c r="HW6" s="56"/>
      <c r="HX6" s="56"/>
      <c r="HY6" s="56"/>
      <c r="HZ6" s="56"/>
      <c r="IA6" s="56"/>
      <c r="IB6" s="56"/>
      <c r="IC6" s="56"/>
      <c r="ID6" s="56"/>
      <c r="IE6" s="56"/>
      <c r="IF6" s="56"/>
      <c r="IG6" s="56"/>
      <c r="IH6" s="56"/>
      <c r="II6" s="56"/>
      <c r="IJ6" s="56"/>
      <c r="IK6" s="56"/>
      <c r="IL6" s="56"/>
      <c r="IM6" s="56"/>
      <c r="IN6" s="56"/>
      <c r="IO6" s="56"/>
      <c r="IP6" s="56"/>
      <c r="IQ6" s="56"/>
      <c r="IR6" s="56"/>
      <c r="IS6" s="56"/>
      <c r="IT6" s="56"/>
      <c r="IU6" s="56"/>
      <c r="IV6" s="56"/>
      <c r="IW6" s="56"/>
      <c r="IX6" s="56"/>
      <c r="IZ6" s="56"/>
    </row>
    <row r="7" customFormat="false" ht="20.1" hidden="false" customHeight="true" outlineLevel="0" collapsed="false">
      <c r="A7" s="56"/>
      <c r="B7" s="58" t="s">
        <v>57</v>
      </c>
      <c r="C7" s="59" t="str">
        <f aca="false">Engagés!A5</f>
        <v>LIEU COMPETITION</v>
      </c>
      <c r="D7" s="56"/>
      <c r="E7" s="56"/>
      <c r="F7" s="56"/>
      <c r="G7" s="56"/>
      <c r="H7" s="64" t="s">
        <v>58</v>
      </c>
      <c r="I7" s="56"/>
      <c r="J7" s="56"/>
      <c r="K7" s="56"/>
      <c r="L7" s="65"/>
      <c r="M7" s="59" t="s">
        <v>51</v>
      </c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  <c r="BY7" s="56"/>
      <c r="BZ7" s="56"/>
      <c r="CA7" s="56"/>
      <c r="CB7" s="56"/>
      <c r="CC7" s="56"/>
      <c r="CD7" s="56"/>
      <c r="CE7" s="56"/>
      <c r="CF7" s="56"/>
      <c r="CG7" s="56"/>
      <c r="CH7" s="56"/>
      <c r="CI7" s="56"/>
      <c r="CJ7" s="56"/>
      <c r="CK7" s="56"/>
      <c r="CL7" s="56"/>
      <c r="CM7" s="56"/>
      <c r="CN7" s="56"/>
      <c r="CO7" s="56"/>
      <c r="CP7" s="56"/>
      <c r="CQ7" s="56"/>
      <c r="CR7" s="56"/>
      <c r="CS7" s="56"/>
      <c r="CT7" s="56"/>
      <c r="CU7" s="56"/>
      <c r="CV7" s="56"/>
      <c r="CW7" s="56"/>
      <c r="CX7" s="56"/>
      <c r="CY7" s="56"/>
      <c r="CZ7" s="56"/>
      <c r="DA7" s="56"/>
      <c r="DB7" s="56"/>
      <c r="DC7" s="56"/>
      <c r="DD7" s="56"/>
      <c r="DE7" s="56"/>
      <c r="DF7" s="56"/>
      <c r="DG7" s="56"/>
      <c r="DH7" s="56"/>
      <c r="DI7" s="56"/>
      <c r="DJ7" s="56"/>
      <c r="DK7" s="56"/>
      <c r="DL7" s="56"/>
      <c r="DM7" s="56"/>
      <c r="DN7" s="56"/>
      <c r="DO7" s="56"/>
      <c r="DP7" s="56"/>
      <c r="DQ7" s="56"/>
      <c r="DR7" s="56"/>
      <c r="DS7" s="56"/>
      <c r="DT7" s="56"/>
      <c r="DU7" s="56"/>
      <c r="DV7" s="56"/>
      <c r="DW7" s="56"/>
      <c r="DX7" s="56"/>
      <c r="DY7" s="56"/>
      <c r="DZ7" s="56"/>
      <c r="EA7" s="56"/>
      <c r="EB7" s="56"/>
      <c r="EC7" s="56"/>
      <c r="ED7" s="56"/>
      <c r="EE7" s="56"/>
      <c r="EF7" s="56"/>
      <c r="EG7" s="56"/>
      <c r="EH7" s="56"/>
      <c r="EI7" s="56"/>
      <c r="EJ7" s="56"/>
      <c r="EK7" s="56"/>
      <c r="EL7" s="56"/>
      <c r="EM7" s="56"/>
      <c r="EN7" s="56"/>
      <c r="EO7" s="56"/>
      <c r="EP7" s="56"/>
      <c r="EQ7" s="56"/>
      <c r="ER7" s="56"/>
      <c r="ES7" s="56"/>
      <c r="ET7" s="56"/>
      <c r="EU7" s="56"/>
      <c r="EV7" s="56"/>
      <c r="EW7" s="56"/>
      <c r="EX7" s="56"/>
      <c r="EY7" s="56"/>
      <c r="EZ7" s="56"/>
      <c r="FA7" s="56"/>
      <c r="FB7" s="56"/>
      <c r="FC7" s="56"/>
      <c r="FD7" s="56"/>
      <c r="FE7" s="56"/>
      <c r="FF7" s="56"/>
      <c r="FG7" s="56"/>
      <c r="FH7" s="56"/>
      <c r="FI7" s="56"/>
      <c r="FJ7" s="56"/>
      <c r="FK7" s="56"/>
      <c r="FL7" s="56"/>
      <c r="FM7" s="56"/>
      <c r="FN7" s="56"/>
      <c r="FO7" s="56"/>
      <c r="FP7" s="56"/>
      <c r="FQ7" s="56"/>
      <c r="FR7" s="56"/>
      <c r="FS7" s="56"/>
      <c r="FT7" s="56"/>
      <c r="FU7" s="56"/>
      <c r="FV7" s="56"/>
      <c r="FW7" s="56"/>
      <c r="FX7" s="56"/>
      <c r="FY7" s="56"/>
      <c r="FZ7" s="56"/>
      <c r="GA7" s="56"/>
      <c r="GB7" s="56"/>
      <c r="GC7" s="56"/>
      <c r="GD7" s="56"/>
      <c r="GE7" s="56"/>
      <c r="GF7" s="56"/>
      <c r="GG7" s="56"/>
      <c r="GH7" s="56"/>
      <c r="GI7" s="56"/>
      <c r="GJ7" s="56"/>
      <c r="GK7" s="56"/>
      <c r="GL7" s="56"/>
      <c r="GM7" s="56"/>
      <c r="GN7" s="56"/>
      <c r="GO7" s="56"/>
      <c r="GP7" s="56"/>
      <c r="GQ7" s="56"/>
      <c r="GR7" s="56"/>
      <c r="GS7" s="56"/>
      <c r="GT7" s="56"/>
      <c r="GU7" s="56"/>
      <c r="GV7" s="56"/>
      <c r="GW7" s="56"/>
      <c r="GX7" s="56"/>
      <c r="GY7" s="56"/>
      <c r="GZ7" s="56"/>
      <c r="HA7" s="56"/>
      <c r="HB7" s="56"/>
      <c r="HC7" s="56"/>
      <c r="HD7" s="56"/>
      <c r="HE7" s="56"/>
      <c r="HF7" s="56"/>
      <c r="HG7" s="56"/>
      <c r="HH7" s="56"/>
      <c r="HI7" s="56"/>
      <c r="HJ7" s="56"/>
      <c r="HK7" s="56"/>
      <c r="HL7" s="56"/>
      <c r="HM7" s="56"/>
      <c r="HN7" s="56"/>
      <c r="HO7" s="56"/>
      <c r="HP7" s="56"/>
      <c r="HQ7" s="56"/>
      <c r="HR7" s="56"/>
      <c r="HS7" s="56"/>
      <c r="HT7" s="56"/>
      <c r="HU7" s="56"/>
      <c r="HV7" s="56"/>
      <c r="HW7" s="56"/>
      <c r="HX7" s="56"/>
      <c r="HY7" s="56"/>
      <c r="HZ7" s="56"/>
      <c r="IA7" s="56"/>
      <c r="IB7" s="56"/>
      <c r="IC7" s="56"/>
      <c r="ID7" s="56"/>
      <c r="IE7" s="56"/>
      <c r="IF7" s="56"/>
      <c r="IG7" s="56"/>
      <c r="IH7" s="56"/>
      <c r="II7" s="56"/>
      <c r="IJ7" s="56"/>
      <c r="IK7" s="56"/>
      <c r="IL7" s="56"/>
      <c r="IM7" s="56"/>
      <c r="IN7" s="56"/>
      <c r="IO7" s="56"/>
      <c r="IP7" s="56"/>
      <c r="IQ7" s="56"/>
      <c r="IR7" s="56"/>
      <c r="IS7" s="56"/>
      <c r="IT7" s="56"/>
      <c r="IU7" s="56"/>
      <c r="IV7" s="56"/>
      <c r="IW7" s="56"/>
      <c r="IX7" s="56"/>
      <c r="IZ7" s="56"/>
    </row>
    <row r="8" customFormat="false" ht="9.95" hidden="false" customHeight="true" outlineLevel="0" collapsed="false">
      <c r="A8" s="56"/>
      <c r="B8" s="56"/>
      <c r="C8" s="66"/>
      <c r="D8" s="56"/>
      <c r="E8" s="56"/>
      <c r="F8" s="56"/>
      <c r="G8" s="56"/>
      <c r="H8" s="56"/>
      <c r="I8" s="56"/>
      <c r="J8" s="56"/>
      <c r="K8" s="56"/>
      <c r="L8" s="65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  <c r="BY8" s="56"/>
      <c r="BZ8" s="56"/>
      <c r="CA8" s="56"/>
      <c r="CB8" s="56"/>
      <c r="CC8" s="56"/>
      <c r="CD8" s="56"/>
      <c r="CE8" s="56"/>
      <c r="CF8" s="56"/>
      <c r="CG8" s="56"/>
      <c r="CH8" s="56"/>
      <c r="CI8" s="56"/>
      <c r="CJ8" s="56"/>
      <c r="CK8" s="56"/>
      <c r="CL8" s="56"/>
      <c r="CM8" s="56"/>
      <c r="CN8" s="56"/>
      <c r="CO8" s="56"/>
      <c r="CP8" s="56"/>
      <c r="CQ8" s="56"/>
      <c r="CR8" s="56"/>
      <c r="CS8" s="56"/>
      <c r="CT8" s="56"/>
      <c r="CU8" s="56"/>
      <c r="CV8" s="56"/>
      <c r="CW8" s="56"/>
      <c r="CX8" s="56"/>
      <c r="CY8" s="56"/>
      <c r="CZ8" s="56"/>
      <c r="DA8" s="56"/>
      <c r="DB8" s="56"/>
      <c r="DC8" s="56"/>
      <c r="DD8" s="56"/>
      <c r="DE8" s="56"/>
      <c r="DF8" s="56"/>
      <c r="DG8" s="56"/>
      <c r="DH8" s="56"/>
      <c r="DI8" s="56"/>
      <c r="DJ8" s="56"/>
      <c r="DK8" s="56"/>
      <c r="DL8" s="56"/>
      <c r="DM8" s="56"/>
      <c r="DN8" s="56"/>
      <c r="DO8" s="56"/>
      <c r="DP8" s="56"/>
      <c r="DQ8" s="56"/>
      <c r="DR8" s="56"/>
      <c r="DS8" s="56"/>
      <c r="DT8" s="56"/>
      <c r="DU8" s="56"/>
      <c r="DV8" s="56"/>
      <c r="DW8" s="56"/>
      <c r="DX8" s="56"/>
      <c r="DY8" s="56"/>
      <c r="DZ8" s="56"/>
      <c r="EA8" s="56"/>
      <c r="EB8" s="56"/>
      <c r="EC8" s="56"/>
      <c r="ED8" s="56"/>
      <c r="EE8" s="56"/>
      <c r="EF8" s="56"/>
      <c r="EG8" s="56"/>
      <c r="EH8" s="56"/>
      <c r="EI8" s="56"/>
      <c r="EJ8" s="56"/>
      <c r="EK8" s="56"/>
      <c r="EL8" s="56"/>
      <c r="EM8" s="56"/>
      <c r="EN8" s="56"/>
      <c r="EO8" s="56"/>
      <c r="EP8" s="56"/>
      <c r="EQ8" s="56"/>
      <c r="ER8" s="56"/>
      <c r="ES8" s="56"/>
      <c r="ET8" s="56"/>
      <c r="EU8" s="56"/>
      <c r="EV8" s="56"/>
      <c r="EW8" s="56"/>
      <c r="EX8" s="56"/>
      <c r="EY8" s="56"/>
      <c r="EZ8" s="56"/>
      <c r="FA8" s="56"/>
      <c r="FB8" s="56"/>
      <c r="FC8" s="56"/>
      <c r="FD8" s="56"/>
      <c r="FE8" s="56"/>
      <c r="FF8" s="56"/>
      <c r="FG8" s="56"/>
      <c r="FH8" s="56"/>
      <c r="FI8" s="56"/>
      <c r="FJ8" s="56"/>
      <c r="FK8" s="56"/>
      <c r="FL8" s="56"/>
      <c r="FM8" s="56"/>
      <c r="FN8" s="56"/>
      <c r="FO8" s="56"/>
      <c r="FP8" s="56"/>
      <c r="FQ8" s="56"/>
      <c r="FR8" s="56"/>
      <c r="FS8" s="56"/>
      <c r="FT8" s="56"/>
      <c r="FU8" s="56"/>
      <c r="FV8" s="56"/>
      <c r="FW8" s="56"/>
      <c r="FX8" s="56"/>
      <c r="FY8" s="56"/>
      <c r="FZ8" s="56"/>
      <c r="GA8" s="56"/>
      <c r="GB8" s="56"/>
      <c r="GC8" s="56"/>
      <c r="GD8" s="56"/>
      <c r="GE8" s="56"/>
      <c r="GF8" s="56"/>
      <c r="GG8" s="56"/>
      <c r="GH8" s="56"/>
      <c r="GI8" s="56"/>
      <c r="GJ8" s="56"/>
      <c r="GK8" s="56"/>
      <c r="GL8" s="56"/>
      <c r="GM8" s="56"/>
      <c r="GN8" s="56"/>
      <c r="GO8" s="56"/>
      <c r="GP8" s="56"/>
      <c r="GQ8" s="56"/>
      <c r="GR8" s="56"/>
      <c r="GS8" s="56"/>
      <c r="GT8" s="56"/>
      <c r="GU8" s="56"/>
      <c r="GV8" s="56"/>
      <c r="GW8" s="56"/>
      <c r="GX8" s="56"/>
      <c r="GY8" s="56"/>
      <c r="GZ8" s="56"/>
      <c r="HA8" s="56"/>
      <c r="HB8" s="56"/>
      <c r="HC8" s="56"/>
      <c r="HD8" s="56"/>
      <c r="HE8" s="56"/>
      <c r="HF8" s="56"/>
      <c r="HG8" s="56"/>
      <c r="HH8" s="56"/>
      <c r="HI8" s="56"/>
      <c r="HJ8" s="56"/>
      <c r="HK8" s="56"/>
      <c r="HL8" s="56"/>
      <c r="HM8" s="56"/>
      <c r="HN8" s="56"/>
      <c r="HO8" s="56"/>
      <c r="HP8" s="56"/>
      <c r="HQ8" s="56"/>
      <c r="HR8" s="56"/>
      <c r="HS8" s="56"/>
      <c r="HT8" s="56"/>
      <c r="HU8" s="56"/>
      <c r="HV8" s="56"/>
      <c r="HW8" s="56"/>
      <c r="HX8" s="56"/>
      <c r="HY8" s="56"/>
      <c r="HZ8" s="56"/>
      <c r="IA8" s="56"/>
      <c r="IB8" s="56"/>
      <c r="IC8" s="56"/>
      <c r="ID8" s="56"/>
      <c r="IE8" s="56"/>
      <c r="IF8" s="56"/>
      <c r="IG8" s="56"/>
      <c r="IH8" s="56"/>
      <c r="II8" s="56"/>
      <c r="IJ8" s="56"/>
      <c r="IK8" s="56"/>
      <c r="IL8" s="56"/>
      <c r="IM8" s="56"/>
      <c r="IN8" s="56"/>
      <c r="IO8" s="56"/>
      <c r="IP8" s="56"/>
      <c r="IQ8" s="56"/>
      <c r="IR8" s="56"/>
      <c r="IS8" s="56"/>
      <c r="IT8" s="56"/>
      <c r="IU8" s="56"/>
      <c r="IV8" s="56"/>
      <c r="IW8" s="56"/>
      <c r="IX8" s="56"/>
      <c r="IZ8" s="56"/>
    </row>
    <row r="9" customFormat="false" ht="20.1" hidden="false" customHeight="true" outlineLevel="0" collapsed="false">
      <c r="A9" s="56"/>
      <c r="B9" s="58" t="s">
        <v>59</v>
      </c>
      <c r="C9" s="67" t="str">
        <f aca="false">Engagés!A7</f>
        <v>DATE</v>
      </c>
      <c r="D9" s="56"/>
      <c r="E9" s="56"/>
      <c r="F9" s="56"/>
      <c r="G9" s="56"/>
      <c r="H9" s="64" t="s">
        <v>60</v>
      </c>
      <c r="I9" s="56"/>
      <c r="J9" s="56"/>
      <c r="K9" s="56"/>
      <c r="L9" s="65"/>
      <c r="M9" s="59"/>
      <c r="N9" s="56"/>
      <c r="O9" s="56"/>
      <c r="P9" s="56"/>
      <c r="Q9" s="56"/>
      <c r="R9" s="56"/>
      <c r="S9" s="56"/>
      <c r="T9" s="56"/>
      <c r="U9" s="56"/>
      <c r="V9" s="56"/>
      <c r="W9" s="56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  <c r="BY9" s="56"/>
      <c r="BZ9" s="56"/>
      <c r="CA9" s="56"/>
      <c r="CB9" s="56"/>
      <c r="CC9" s="56"/>
      <c r="CD9" s="56"/>
      <c r="CE9" s="56"/>
      <c r="CF9" s="56"/>
      <c r="CG9" s="56"/>
      <c r="CH9" s="56"/>
      <c r="CI9" s="56"/>
      <c r="CJ9" s="56"/>
      <c r="CK9" s="56"/>
      <c r="CL9" s="56"/>
      <c r="CM9" s="56"/>
      <c r="CN9" s="56"/>
      <c r="CO9" s="56"/>
      <c r="CP9" s="56"/>
      <c r="CQ9" s="56"/>
      <c r="CR9" s="56"/>
      <c r="CS9" s="56"/>
      <c r="CT9" s="56"/>
      <c r="CU9" s="56"/>
      <c r="CV9" s="56"/>
      <c r="CW9" s="56"/>
      <c r="CX9" s="56"/>
      <c r="CY9" s="56"/>
      <c r="CZ9" s="56"/>
      <c r="DA9" s="56"/>
      <c r="DB9" s="56"/>
      <c r="DC9" s="56"/>
      <c r="DD9" s="56"/>
      <c r="DE9" s="56"/>
      <c r="DF9" s="56"/>
      <c r="DG9" s="56"/>
      <c r="DH9" s="56"/>
      <c r="DI9" s="56"/>
      <c r="DJ9" s="56"/>
      <c r="DK9" s="56"/>
      <c r="DL9" s="56"/>
      <c r="DM9" s="56"/>
      <c r="DN9" s="56"/>
      <c r="DO9" s="56"/>
      <c r="DP9" s="56"/>
      <c r="DQ9" s="56"/>
      <c r="DR9" s="56"/>
      <c r="DS9" s="56"/>
      <c r="DT9" s="56"/>
      <c r="DU9" s="56"/>
      <c r="DV9" s="56"/>
      <c r="DW9" s="56"/>
      <c r="DX9" s="56"/>
      <c r="DY9" s="56"/>
      <c r="DZ9" s="56"/>
      <c r="EA9" s="56"/>
      <c r="EB9" s="56"/>
      <c r="EC9" s="56"/>
      <c r="ED9" s="56"/>
      <c r="EE9" s="56"/>
      <c r="EF9" s="56"/>
      <c r="EG9" s="56"/>
      <c r="EH9" s="56"/>
      <c r="EI9" s="56"/>
      <c r="EJ9" s="56"/>
      <c r="EK9" s="56"/>
      <c r="EL9" s="56"/>
      <c r="EM9" s="56"/>
      <c r="EN9" s="56"/>
      <c r="EO9" s="56"/>
      <c r="EP9" s="56"/>
      <c r="EQ9" s="56"/>
      <c r="ER9" s="56"/>
      <c r="ES9" s="56"/>
      <c r="ET9" s="56"/>
      <c r="EU9" s="56"/>
      <c r="EV9" s="56"/>
      <c r="EW9" s="56"/>
      <c r="EX9" s="56"/>
      <c r="EY9" s="56"/>
      <c r="EZ9" s="56"/>
      <c r="FA9" s="56"/>
      <c r="FB9" s="56"/>
      <c r="FC9" s="56"/>
      <c r="FD9" s="56"/>
      <c r="FE9" s="56"/>
      <c r="FF9" s="56"/>
      <c r="FG9" s="56"/>
      <c r="FH9" s="56"/>
      <c r="FI9" s="56"/>
      <c r="FJ9" s="56"/>
      <c r="FK9" s="56"/>
      <c r="FL9" s="56"/>
      <c r="FM9" s="56"/>
      <c r="FN9" s="56"/>
      <c r="FO9" s="56"/>
      <c r="FP9" s="56"/>
      <c r="FQ9" s="56"/>
      <c r="FR9" s="56"/>
      <c r="FS9" s="56"/>
      <c r="FT9" s="56"/>
      <c r="FU9" s="56"/>
      <c r="FV9" s="56"/>
      <c r="FW9" s="56"/>
      <c r="FX9" s="56"/>
      <c r="FY9" s="56"/>
      <c r="FZ9" s="56"/>
      <c r="GA9" s="56"/>
      <c r="GB9" s="56"/>
      <c r="GC9" s="56"/>
      <c r="GD9" s="56"/>
      <c r="GE9" s="56"/>
      <c r="GF9" s="56"/>
      <c r="GG9" s="56"/>
      <c r="GH9" s="56"/>
      <c r="GI9" s="56"/>
      <c r="GJ9" s="56"/>
      <c r="GK9" s="56"/>
      <c r="GL9" s="56"/>
      <c r="GM9" s="56"/>
      <c r="GN9" s="56"/>
      <c r="GO9" s="56"/>
      <c r="GP9" s="56"/>
      <c r="GQ9" s="56"/>
      <c r="GR9" s="56"/>
      <c r="GS9" s="56"/>
      <c r="GT9" s="56"/>
      <c r="GU9" s="56"/>
      <c r="GV9" s="56"/>
      <c r="GW9" s="56"/>
      <c r="GX9" s="56"/>
      <c r="GY9" s="56"/>
      <c r="GZ9" s="56"/>
      <c r="HA9" s="56"/>
      <c r="HB9" s="56"/>
      <c r="HC9" s="56"/>
      <c r="HD9" s="56"/>
      <c r="HE9" s="56"/>
      <c r="HF9" s="56"/>
      <c r="HG9" s="56"/>
      <c r="HH9" s="56"/>
      <c r="HI9" s="56"/>
      <c r="HJ9" s="56"/>
      <c r="HK9" s="56"/>
      <c r="HL9" s="56"/>
      <c r="HM9" s="56"/>
      <c r="HN9" s="56"/>
      <c r="HO9" s="56"/>
      <c r="HP9" s="56"/>
      <c r="HQ9" s="56"/>
      <c r="HR9" s="56"/>
      <c r="HS9" s="56"/>
      <c r="HT9" s="56"/>
      <c r="HU9" s="56"/>
      <c r="HV9" s="56"/>
      <c r="HW9" s="56"/>
      <c r="HX9" s="56"/>
      <c r="HY9" s="56"/>
      <c r="HZ9" s="56"/>
      <c r="IA9" s="56"/>
      <c r="IB9" s="56"/>
      <c r="IC9" s="56"/>
      <c r="ID9" s="56"/>
      <c r="IE9" s="56"/>
      <c r="IF9" s="56"/>
      <c r="IG9" s="56"/>
      <c r="IH9" s="56"/>
      <c r="II9" s="56"/>
      <c r="IJ9" s="56"/>
      <c r="IK9" s="56"/>
      <c r="IL9" s="56"/>
      <c r="IM9" s="56"/>
      <c r="IN9" s="56"/>
      <c r="IO9" s="56"/>
      <c r="IP9" s="56"/>
      <c r="IQ9" s="56"/>
      <c r="IR9" s="56"/>
      <c r="IS9" s="56"/>
      <c r="IT9" s="56"/>
      <c r="IU9" s="56"/>
      <c r="IV9" s="56"/>
      <c r="IW9" s="56"/>
      <c r="IX9" s="56"/>
      <c r="IZ9" s="56"/>
    </row>
    <row r="10" customFormat="false" ht="9.95" hidden="false" customHeight="true" outlineLevel="0" collapsed="false">
      <c r="A10" s="56"/>
      <c r="B10" s="56"/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  <c r="BY10" s="56"/>
      <c r="BZ10" s="56"/>
      <c r="CA10" s="56"/>
      <c r="CB10" s="56"/>
      <c r="CC10" s="56"/>
      <c r="CD10" s="56"/>
      <c r="CE10" s="56"/>
      <c r="CF10" s="56"/>
      <c r="CG10" s="56"/>
      <c r="CH10" s="56"/>
      <c r="CI10" s="56"/>
      <c r="CJ10" s="56"/>
      <c r="CK10" s="56"/>
      <c r="CL10" s="56"/>
      <c r="CM10" s="56"/>
      <c r="CN10" s="56"/>
      <c r="CO10" s="56"/>
      <c r="CP10" s="56"/>
      <c r="CQ10" s="56"/>
      <c r="CR10" s="56"/>
      <c r="CS10" s="56"/>
      <c r="CT10" s="56"/>
      <c r="CU10" s="56"/>
      <c r="CV10" s="56"/>
      <c r="CW10" s="56"/>
      <c r="CX10" s="56"/>
      <c r="CY10" s="56"/>
      <c r="CZ10" s="56"/>
      <c r="DA10" s="56"/>
      <c r="DB10" s="56"/>
      <c r="DC10" s="56"/>
      <c r="DD10" s="56"/>
      <c r="DE10" s="56"/>
      <c r="DF10" s="56"/>
      <c r="DG10" s="56"/>
      <c r="DH10" s="56"/>
      <c r="DI10" s="56"/>
      <c r="DJ10" s="56"/>
      <c r="DK10" s="56"/>
      <c r="DL10" s="56"/>
      <c r="DM10" s="56"/>
      <c r="DN10" s="56"/>
      <c r="DO10" s="56"/>
      <c r="DP10" s="56"/>
      <c r="DQ10" s="56"/>
      <c r="DR10" s="56"/>
      <c r="DS10" s="56"/>
      <c r="DT10" s="56"/>
      <c r="DU10" s="56"/>
      <c r="DV10" s="56"/>
      <c r="DW10" s="56"/>
      <c r="DX10" s="56"/>
      <c r="DY10" s="56"/>
      <c r="DZ10" s="56"/>
      <c r="EA10" s="56"/>
      <c r="EB10" s="56"/>
      <c r="EC10" s="56"/>
      <c r="ED10" s="56"/>
      <c r="EE10" s="56"/>
      <c r="EF10" s="56"/>
      <c r="EG10" s="56"/>
      <c r="EH10" s="56"/>
      <c r="EI10" s="56"/>
      <c r="EJ10" s="56"/>
      <c r="EK10" s="56"/>
      <c r="EL10" s="56"/>
      <c r="EM10" s="56"/>
      <c r="EN10" s="56"/>
      <c r="EO10" s="56"/>
      <c r="EP10" s="56"/>
      <c r="EQ10" s="56"/>
      <c r="ER10" s="56"/>
      <c r="ES10" s="56"/>
      <c r="ET10" s="56"/>
      <c r="EU10" s="56"/>
      <c r="EV10" s="56"/>
      <c r="EW10" s="56"/>
      <c r="EX10" s="56"/>
      <c r="EY10" s="56"/>
      <c r="EZ10" s="56"/>
      <c r="FA10" s="56"/>
      <c r="FB10" s="56"/>
      <c r="FC10" s="56"/>
      <c r="FD10" s="56"/>
      <c r="FE10" s="56"/>
      <c r="FF10" s="56"/>
      <c r="FG10" s="56"/>
      <c r="FH10" s="56"/>
      <c r="FI10" s="56"/>
      <c r="FJ10" s="56"/>
      <c r="FK10" s="56"/>
      <c r="FL10" s="56"/>
      <c r="FM10" s="56"/>
      <c r="FN10" s="56"/>
      <c r="FO10" s="56"/>
      <c r="FP10" s="56"/>
      <c r="FQ10" s="56"/>
      <c r="FR10" s="56"/>
      <c r="FS10" s="56"/>
      <c r="FT10" s="56"/>
      <c r="FU10" s="56"/>
      <c r="FV10" s="56"/>
      <c r="FW10" s="56"/>
      <c r="FX10" s="56"/>
      <c r="FY10" s="56"/>
      <c r="FZ10" s="56"/>
      <c r="GA10" s="56"/>
      <c r="GB10" s="56"/>
      <c r="GC10" s="56"/>
      <c r="GD10" s="56"/>
      <c r="GE10" s="56"/>
      <c r="GF10" s="56"/>
      <c r="GG10" s="56"/>
      <c r="GH10" s="56"/>
      <c r="GI10" s="56"/>
      <c r="GJ10" s="56"/>
      <c r="GK10" s="56"/>
      <c r="GL10" s="56"/>
      <c r="GM10" s="56"/>
      <c r="GN10" s="56"/>
      <c r="GO10" s="56"/>
      <c r="GP10" s="56"/>
      <c r="GQ10" s="56"/>
      <c r="GR10" s="56"/>
      <c r="GS10" s="56"/>
      <c r="GT10" s="56"/>
      <c r="GU10" s="56"/>
      <c r="GV10" s="56"/>
      <c r="GW10" s="56"/>
      <c r="GX10" s="56"/>
      <c r="GY10" s="56"/>
      <c r="GZ10" s="56"/>
      <c r="HA10" s="56"/>
      <c r="HB10" s="56"/>
      <c r="HC10" s="56"/>
      <c r="HD10" s="56"/>
      <c r="HE10" s="56"/>
      <c r="HF10" s="56"/>
      <c r="HG10" s="56"/>
      <c r="HH10" s="56"/>
      <c r="HI10" s="56"/>
      <c r="HJ10" s="56"/>
      <c r="HK10" s="56"/>
      <c r="HL10" s="56"/>
      <c r="HM10" s="56"/>
      <c r="HN10" s="56"/>
      <c r="HO10" s="56"/>
      <c r="HP10" s="56"/>
      <c r="HQ10" s="56"/>
      <c r="HR10" s="56"/>
      <c r="HS10" s="56"/>
      <c r="HT10" s="56"/>
      <c r="HU10" s="56"/>
      <c r="HV10" s="56"/>
      <c r="HW10" s="56"/>
      <c r="HX10" s="56"/>
      <c r="HY10" s="56"/>
      <c r="HZ10" s="56"/>
      <c r="IA10" s="56"/>
      <c r="IB10" s="56"/>
      <c r="IC10" s="56"/>
      <c r="ID10" s="56"/>
      <c r="IE10" s="56"/>
      <c r="IF10" s="56"/>
      <c r="IG10" s="56"/>
      <c r="IH10" s="56"/>
      <c r="II10" s="56"/>
      <c r="IJ10" s="56"/>
      <c r="IK10" s="56"/>
      <c r="IL10" s="56"/>
      <c r="IM10" s="56"/>
      <c r="IN10" s="56"/>
      <c r="IO10" s="56"/>
      <c r="IP10" s="56"/>
      <c r="IQ10" s="56"/>
      <c r="IR10" s="56"/>
      <c r="IS10" s="56"/>
      <c r="IT10" s="56"/>
      <c r="IU10" s="56"/>
      <c r="IV10" s="56"/>
      <c r="IW10" s="56"/>
      <c r="IX10" s="56"/>
      <c r="IZ10" s="56"/>
    </row>
    <row r="11" customFormat="false" ht="20.1" hidden="false" customHeight="true" outlineLevel="0" collapsed="false">
      <c r="A11" s="68"/>
      <c r="B11" s="68" t="s">
        <v>61</v>
      </c>
      <c r="C11" s="69" t="s">
        <v>62</v>
      </c>
      <c r="D11" s="68" t="s">
        <v>43</v>
      </c>
      <c r="E11" s="68"/>
      <c r="F11" s="68"/>
      <c r="G11" s="68" t="s">
        <v>63</v>
      </c>
      <c r="H11" s="68"/>
      <c r="I11" s="68"/>
      <c r="J11" s="68"/>
      <c r="K11" s="68" t="s">
        <v>64</v>
      </c>
      <c r="L11" s="68"/>
      <c r="M11" s="68"/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  <c r="CA11" s="56"/>
      <c r="CB11" s="56"/>
      <c r="CC11" s="56"/>
      <c r="CD11" s="56"/>
      <c r="CE11" s="56"/>
      <c r="CF11" s="56"/>
      <c r="CG11" s="56"/>
      <c r="CH11" s="56"/>
      <c r="CI11" s="56"/>
      <c r="CJ11" s="56"/>
      <c r="CK11" s="56"/>
      <c r="CL11" s="56"/>
      <c r="CM11" s="56"/>
      <c r="CN11" s="56"/>
      <c r="CO11" s="56"/>
      <c r="CP11" s="56"/>
      <c r="CQ11" s="56"/>
      <c r="CR11" s="56"/>
      <c r="CS11" s="56"/>
      <c r="CT11" s="56"/>
      <c r="CU11" s="56"/>
      <c r="CV11" s="56"/>
      <c r="CW11" s="56"/>
      <c r="CX11" s="56"/>
      <c r="CY11" s="56"/>
      <c r="CZ11" s="56"/>
      <c r="DA11" s="56"/>
      <c r="DB11" s="56"/>
      <c r="DC11" s="56"/>
      <c r="DD11" s="56"/>
      <c r="DE11" s="56"/>
      <c r="DF11" s="56"/>
      <c r="DG11" s="56"/>
      <c r="DH11" s="56"/>
      <c r="DI11" s="56"/>
      <c r="DJ11" s="56"/>
      <c r="DK11" s="56"/>
      <c r="DL11" s="56"/>
      <c r="DM11" s="56"/>
      <c r="DN11" s="56"/>
      <c r="DO11" s="56"/>
      <c r="DP11" s="56"/>
      <c r="DQ11" s="56"/>
      <c r="DR11" s="56"/>
      <c r="DS11" s="56"/>
      <c r="DT11" s="56"/>
      <c r="DU11" s="56"/>
      <c r="DV11" s="56"/>
      <c r="DW11" s="56"/>
      <c r="DX11" s="56"/>
      <c r="DY11" s="56"/>
      <c r="DZ11" s="56"/>
      <c r="EA11" s="56"/>
      <c r="EB11" s="56"/>
      <c r="EC11" s="56"/>
      <c r="ED11" s="56"/>
      <c r="EE11" s="56"/>
      <c r="EF11" s="56"/>
      <c r="EG11" s="56"/>
      <c r="EH11" s="56"/>
      <c r="EI11" s="56"/>
      <c r="EJ11" s="56"/>
      <c r="EK11" s="56"/>
      <c r="EL11" s="56"/>
      <c r="EM11" s="56"/>
      <c r="EN11" s="56"/>
      <c r="EO11" s="56"/>
      <c r="EP11" s="56"/>
      <c r="EQ11" s="56"/>
      <c r="ER11" s="56"/>
      <c r="ES11" s="56"/>
      <c r="ET11" s="56"/>
      <c r="EU11" s="56"/>
      <c r="EV11" s="56"/>
      <c r="EW11" s="56"/>
      <c r="EX11" s="56"/>
      <c r="EY11" s="56"/>
      <c r="EZ11" s="56"/>
      <c r="FA11" s="56"/>
      <c r="FB11" s="56"/>
      <c r="FC11" s="56"/>
      <c r="FD11" s="56"/>
      <c r="FE11" s="56"/>
      <c r="FF11" s="56"/>
      <c r="FG11" s="56"/>
      <c r="FH11" s="56"/>
      <c r="FI11" s="56"/>
      <c r="FJ11" s="56"/>
      <c r="FK11" s="56"/>
      <c r="FL11" s="56"/>
      <c r="FM11" s="56"/>
      <c r="FN11" s="56"/>
      <c r="FO11" s="56"/>
      <c r="FP11" s="56"/>
      <c r="FQ11" s="56"/>
      <c r="FR11" s="56"/>
      <c r="FS11" s="56"/>
      <c r="FT11" s="56"/>
      <c r="FU11" s="56"/>
      <c r="FV11" s="56"/>
      <c r="FW11" s="56"/>
      <c r="FX11" s="56"/>
      <c r="FY11" s="56"/>
      <c r="FZ11" s="56"/>
      <c r="GA11" s="56"/>
      <c r="GB11" s="56"/>
      <c r="GC11" s="56"/>
      <c r="GD11" s="56"/>
      <c r="GE11" s="56"/>
      <c r="GF11" s="56"/>
      <c r="GG11" s="56"/>
      <c r="GH11" s="56"/>
      <c r="GI11" s="56"/>
      <c r="GJ11" s="56"/>
      <c r="GK11" s="56"/>
      <c r="GL11" s="56"/>
      <c r="GM11" s="56"/>
      <c r="GN11" s="56"/>
      <c r="GO11" s="56"/>
      <c r="GP11" s="56"/>
      <c r="GQ11" s="56"/>
      <c r="GR11" s="56"/>
      <c r="GS11" s="56"/>
      <c r="GT11" s="56"/>
      <c r="GU11" s="56"/>
      <c r="GV11" s="56"/>
      <c r="GW11" s="56"/>
      <c r="GX11" s="56"/>
      <c r="GY11" s="56"/>
      <c r="GZ11" s="56"/>
      <c r="HA11" s="56"/>
      <c r="HB11" s="56"/>
      <c r="HC11" s="56"/>
      <c r="HD11" s="56"/>
      <c r="HE11" s="56"/>
      <c r="HF11" s="56"/>
      <c r="HG11" s="56"/>
      <c r="HH11" s="56"/>
      <c r="HI11" s="56"/>
      <c r="HJ11" s="56"/>
      <c r="HK11" s="56"/>
      <c r="HL11" s="56"/>
      <c r="HM11" s="56"/>
      <c r="HN11" s="56"/>
      <c r="HO11" s="56"/>
      <c r="HP11" s="56"/>
      <c r="HQ11" s="56"/>
      <c r="HR11" s="56"/>
      <c r="HS11" s="56"/>
      <c r="HT11" s="56"/>
      <c r="HU11" s="56"/>
      <c r="HV11" s="56"/>
      <c r="HW11" s="56"/>
      <c r="HX11" s="56"/>
      <c r="HY11" s="56"/>
      <c r="HZ11" s="56"/>
      <c r="IA11" s="56"/>
      <c r="IB11" s="56"/>
      <c r="IC11" s="56"/>
      <c r="ID11" s="56"/>
      <c r="IE11" s="56"/>
      <c r="IF11" s="56"/>
      <c r="IG11" s="56"/>
      <c r="IH11" s="56"/>
      <c r="II11" s="56"/>
      <c r="IJ11" s="56"/>
      <c r="IK11" s="56"/>
      <c r="IL11" s="56"/>
      <c r="IM11" s="56"/>
      <c r="IN11" s="56"/>
      <c r="IO11" s="56"/>
      <c r="IP11" s="56"/>
      <c r="IQ11" s="56"/>
      <c r="IR11" s="56"/>
      <c r="IS11" s="56"/>
      <c r="IT11" s="56"/>
      <c r="IU11" s="56"/>
      <c r="IV11" s="56"/>
      <c r="IW11" s="56"/>
      <c r="IX11" s="56"/>
      <c r="IZ11" s="56"/>
    </row>
    <row r="12" customFormat="false" ht="20.1" hidden="false" customHeight="true" outlineLevel="0" collapsed="false">
      <c r="A12" s="59" t="str">
        <f aca="true">IF(ISERROR(MATCH($M$7&amp;K12,Engagés!$J$16:$J$39,0)),"",INDIRECT(ADDRESS(MATCH($M$7&amp;K12,Engagés!$J$1:$J$39,0),1,1,1,"Engagés")))</f>
        <v/>
      </c>
      <c r="B12" s="70" t="str">
        <f aca="false">IF(A12="","",VLOOKUP(A12,Engagés!$A$16:$F$39,2,0))</f>
        <v/>
      </c>
      <c r="C12" s="71" t="str">
        <f aca="false">IF(A12="","",VLOOKUP(A12,Engagés!$A$16:$F$39,4,0))</f>
        <v/>
      </c>
      <c r="D12" s="72" t="str">
        <f aca="false">IF(A12="","",VLOOKUP(A12,Engagés!$A$16:$F$39,6,0))</f>
        <v/>
      </c>
      <c r="E12" s="72"/>
      <c r="F12" s="72"/>
      <c r="G12" s="72" t="str">
        <f aca="false">IF(A12="","",VLOOKUP(A12,Engagés!$A$16:$F$39,3,0))</f>
        <v/>
      </c>
      <c r="H12" s="72"/>
      <c r="I12" s="72"/>
      <c r="J12" s="72"/>
      <c r="K12" s="59" t="n">
        <v>1</v>
      </c>
      <c r="L12" s="59"/>
      <c r="M12" s="59"/>
      <c r="N12" s="56"/>
      <c r="O12" s="56"/>
      <c r="P12" s="56"/>
      <c r="Q12" s="56"/>
      <c r="R12" s="56"/>
      <c r="S12" s="56"/>
      <c r="T12" s="56"/>
      <c r="U12" s="56"/>
      <c r="V12" s="56"/>
      <c r="W12" s="56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  <c r="CA12" s="56"/>
      <c r="CB12" s="56"/>
      <c r="CC12" s="56"/>
      <c r="CD12" s="56"/>
      <c r="CE12" s="56"/>
      <c r="CF12" s="56"/>
      <c r="CG12" s="56"/>
      <c r="CH12" s="56"/>
      <c r="CI12" s="56"/>
      <c r="CJ12" s="56"/>
      <c r="CK12" s="56"/>
      <c r="CL12" s="56"/>
      <c r="CM12" s="56"/>
      <c r="CN12" s="56"/>
      <c r="CO12" s="56"/>
      <c r="CP12" s="56"/>
      <c r="CQ12" s="56"/>
      <c r="CR12" s="56"/>
      <c r="CS12" s="56"/>
      <c r="CT12" s="56"/>
      <c r="CU12" s="56"/>
      <c r="CV12" s="56"/>
      <c r="CW12" s="56"/>
      <c r="CX12" s="56"/>
      <c r="CY12" s="56"/>
      <c r="CZ12" s="56"/>
      <c r="DA12" s="56"/>
      <c r="DB12" s="56"/>
      <c r="DC12" s="56"/>
      <c r="DD12" s="56"/>
      <c r="DE12" s="56"/>
      <c r="DF12" s="56"/>
      <c r="DG12" s="56"/>
      <c r="DH12" s="56"/>
      <c r="DI12" s="56"/>
      <c r="DJ12" s="56"/>
      <c r="DK12" s="56"/>
      <c r="DL12" s="56"/>
      <c r="DM12" s="56"/>
      <c r="DN12" s="56"/>
      <c r="DO12" s="56"/>
      <c r="DP12" s="56"/>
      <c r="DQ12" s="56"/>
      <c r="DR12" s="56"/>
      <c r="DS12" s="56"/>
      <c r="DT12" s="56"/>
      <c r="DU12" s="56"/>
      <c r="DV12" s="56"/>
      <c r="DW12" s="56"/>
      <c r="DX12" s="56"/>
      <c r="DY12" s="56"/>
      <c r="DZ12" s="56"/>
      <c r="EA12" s="56"/>
      <c r="EB12" s="56"/>
      <c r="EC12" s="56"/>
      <c r="ED12" s="56"/>
      <c r="EE12" s="56"/>
      <c r="EF12" s="56"/>
      <c r="EG12" s="56"/>
      <c r="EH12" s="56"/>
      <c r="EI12" s="56"/>
      <c r="EJ12" s="56"/>
      <c r="EK12" s="56"/>
      <c r="EL12" s="56"/>
      <c r="EM12" s="56"/>
      <c r="EN12" s="56"/>
      <c r="EO12" s="56"/>
      <c r="EP12" s="56"/>
      <c r="EQ12" s="56"/>
      <c r="ER12" s="56"/>
      <c r="ES12" s="56"/>
      <c r="ET12" s="56"/>
      <c r="EU12" s="56"/>
      <c r="EV12" s="56"/>
      <c r="EW12" s="56"/>
      <c r="EX12" s="56"/>
      <c r="EY12" s="56"/>
      <c r="EZ12" s="56"/>
      <c r="FA12" s="56"/>
      <c r="FB12" s="56"/>
      <c r="FC12" s="56"/>
      <c r="FD12" s="56"/>
      <c r="FE12" s="56"/>
      <c r="FF12" s="56"/>
      <c r="FG12" s="56"/>
      <c r="FH12" s="56"/>
      <c r="FI12" s="56"/>
      <c r="FJ12" s="56"/>
      <c r="FK12" s="56"/>
      <c r="FL12" s="56"/>
      <c r="FM12" s="56"/>
      <c r="FN12" s="56"/>
      <c r="FO12" s="56"/>
      <c r="FP12" s="56"/>
      <c r="FQ12" s="56"/>
      <c r="FR12" s="56"/>
      <c r="FS12" s="56"/>
      <c r="FT12" s="56"/>
      <c r="FU12" s="56"/>
      <c r="FV12" s="56"/>
      <c r="FW12" s="56"/>
      <c r="FX12" s="56"/>
      <c r="FY12" s="56"/>
      <c r="FZ12" s="56"/>
      <c r="GA12" s="56"/>
      <c r="GB12" s="56"/>
      <c r="GC12" s="56"/>
      <c r="GD12" s="56"/>
      <c r="GE12" s="56"/>
      <c r="GF12" s="56"/>
      <c r="GG12" s="56"/>
      <c r="GH12" s="56"/>
      <c r="GI12" s="56"/>
      <c r="GJ12" s="56"/>
      <c r="GK12" s="56"/>
      <c r="GL12" s="56"/>
      <c r="GM12" s="56"/>
      <c r="GN12" s="56"/>
      <c r="GO12" s="56"/>
      <c r="GP12" s="56"/>
      <c r="GQ12" s="56"/>
      <c r="GR12" s="56"/>
      <c r="GS12" s="56"/>
      <c r="GT12" s="56"/>
      <c r="GU12" s="56"/>
      <c r="GV12" s="56"/>
      <c r="GW12" s="56"/>
      <c r="GX12" s="56"/>
      <c r="GY12" s="56"/>
      <c r="GZ12" s="56"/>
      <c r="HA12" s="56"/>
      <c r="HB12" s="56"/>
      <c r="HC12" s="56"/>
      <c r="HD12" s="56"/>
      <c r="HE12" s="56"/>
      <c r="HF12" s="56"/>
      <c r="HG12" s="56"/>
      <c r="HH12" s="56"/>
      <c r="HI12" s="56"/>
      <c r="HJ12" s="56"/>
      <c r="HK12" s="56"/>
      <c r="HL12" s="56"/>
      <c r="HM12" s="56"/>
      <c r="HN12" s="56"/>
      <c r="HO12" s="56"/>
      <c r="HP12" s="56"/>
      <c r="HQ12" s="56"/>
      <c r="HR12" s="56"/>
      <c r="HS12" s="56"/>
      <c r="HT12" s="56"/>
      <c r="HU12" s="56"/>
      <c r="HV12" s="56"/>
      <c r="HW12" s="56"/>
      <c r="HX12" s="56"/>
      <c r="HY12" s="56"/>
      <c r="HZ12" s="56"/>
      <c r="IA12" s="56"/>
      <c r="IB12" s="56"/>
      <c r="IC12" s="56"/>
      <c r="ID12" s="56"/>
      <c r="IE12" s="56"/>
      <c r="IF12" s="56"/>
      <c r="IG12" s="56"/>
      <c r="IH12" s="56"/>
      <c r="II12" s="56"/>
      <c r="IJ12" s="56"/>
      <c r="IK12" s="56"/>
      <c r="IL12" s="56"/>
      <c r="IM12" s="56"/>
      <c r="IN12" s="56"/>
      <c r="IO12" s="56"/>
      <c r="IP12" s="56"/>
      <c r="IQ12" s="56"/>
      <c r="IR12" s="56"/>
      <c r="IS12" s="56"/>
      <c r="IT12" s="56"/>
      <c r="IU12" s="56"/>
      <c r="IV12" s="56"/>
      <c r="IW12" s="56"/>
      <c r="IX12" s="56"/>
      <c r="IZ12" s="56"/>
    </row>
    <row r="13" customFormat="false" ht="20.1" hidden="false" customHeight="true" outlineLevel="0" collapsed="false">
      <c r="A13" s="59" t="str">
        <f aca="true">IF(ISERROR(MATCH($M$7&amp;K13,Engagés!$J$16:$J$39,0)),"",INDIRECT(ADDRESS(MATCH($M$7&amp;K13,Engagés!$J$1:$J$39,0),1,1,1,"Engagés")))</f>
        <v/>
      </c>
      <c r="B13" s="70" t="str">
        <f aca="false">IF(A13="","",VLOOKUP(A13,Engagés!$A$16:$F$39,2,0))</f>
        <v/>
      </c>
      <c r="C13" s="71" t="str">
        <f aca="false">IF(A13="","",VLOOKUP(A13,Engagés!$A$16:$F$39,4,0))</f>
        <v/>
      </c>
      <c r="D13" s="72" t="str">
        <f aca="false">IF(A13="","",VLOOKUP(A13,Engagés!$A$16:$F$39,6,0))</f>
        <v/>
      </c>
      <c r="E13" s="72"/>
      <c r="F13" s="72"/>
      <c r="G13" s="72" t="str">
        <f aca="false">IF(A13="","",VLOOKUP(A13,Engagés!$A$16:$F$39,3,0))</f>
        <v/>
      </c>
      <c r="H13" s="72"/>
      <c r="I13" s="72"/>
      <c r="J13" s="72"/>
      <c r="K13" s="59" t="n">
        <v>2</v>
      </c>
      <c r="L13" s="59"/>
      <c r="M13" s="59"/>
      <c r="N13" s="56"/>
      <c r="O13" s="56"/>
      <c r="P13" s="56"/>
      <c r="Q13" s="56"/>
      <c r="R13" s="56"/>
      <c r="S13" s="56"/>
      <c r="T13" s="56"/>
      <c r="U13" s="56"/>
      <c r="V13" s="56"/>
      <c r="W13" s="56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  <c r="BY13" s="56"/>
      <c r="BZ13" s="56"/>
      <c r="CA13" s="56"/>
      <c r="CB13" s="56"/>
      <c r="CC13" s="56"/>
      <c r="CD13" s="56"/>
      <c r="CE13" s="56"/>
      <c r="CF13" s="56"/>
      <c r="CG13" s="56"/>
      <c r="CH13" s="56"/>
      <c r="CI13" s="56"/>
      <c r="CJ13" s="56"/>
      <c r="CK13" s="56"/>
      <c r="CL13" s="56"/>
      <c r="CM13" s="56"/>
      <c r="CN13" s="56"/>
      <c r="CO13" s="56"/>
      <c r="CP13" s="56"/>
      <c r="CQ13" s="56"/>
      <c r="CR13" s="56"/>
      <c r="CS13" s="56"/>
      <c r="CT13" s="56"/>
      <c r="CU13" s="56"/>
      <c r="CV13" s="56"/>
      <c r="CW13" s="56"/>
      <c r="CX13" s="56"/>
      <c r="CY13" s="56"/>
      <c r="CZ13" s="56"/>
      <c r="DA13" s="56"/>
      <c r="DB13" s="56"/>
      <c r="DC13" s="56"/>
      <c r="DD13" s="56"/>
      <c r="DE13" s="56"/>
      <c r="DF13" s="56"/>
      <c r="DG13" s="56"/>
      <c r="DH13" s="56"/>
      <c r="DI13" s="56"/>
      <c r="DJ13" s="56"/>
      <c r="DK13" s="56"/>
      <c r="DL13" s="56"/>
      <c r="DM13" s="56"/>
      <c r="DN13" s="56"/>
      <c r="DO13" s="56"/>
      <c r="DP13" s="56"/>
      <c r="DQ13" s="56"/>
      <c r="DR13" s="56"/>
      <c r="DS13" s="56"/>
      <c r="DT13" s="56"/>
      <c r="DU13" s="56"/>
      <c r="DV13" s="56"/>
      <c r="DW13" s="56"/>
      <c r="DX13" s="56"/>
      <c r="DY13" s="56"/>
      <c r="DZ13" s="56"/>
      <c r="EA13" s="56"/>
      <c r="EB13" s="56"/>
      <c r="EC13" s="56"/>
      <c r="ED13" s="56"/>
      <c r="EE13" s="56"/>
      <c r="EF13" s="56"/>
      <c r="EG13" s="56"/>
      <c r="EH13" s="56"/>
      <c r="EI13" s="56"/>
      <c r="EJ13" s="56"/>
      <c r="EK13" s="56"/>
      <c r="EL13" s="56"/>
      <c r="EM13" s="56"/>
      <c r="EN13" s="56"/>
      <c r="EO13" s="56"/>
      <c r="EP13" s="56"/>
      <c r="EQ13" s="56"/>
      <c r="ER13" s="56"/>
      <c r="ES13" s="56"/>
      <c r="ET13" s="56"/>
      <c r="EU13" s="56"/>
      <c r="EV13" s="56"/>
      <c r="EW13" s="56"/>
      <c r="EX13" s="56"/>
      <c r="EY13" s="56"/>
      <c r="EZ13" s="56"/>
      <c r="FA13" s="56"/>
      <c r="FB13" s="56"/>
      <c r="FC13" s="56"/>
      <c r="FD13" s="56"/>
      <c r="FE13" s="56"/>
      <c r="FF13" s="56"/>
      <c r="FG13" s="56"/>
      <c r="FH13" s="56"/>
      <c r="FI13" s="56"/>
      <c r="FJ13" s="56"/>
      <c r="FK13" s="56"/>
      <c r="FL13" s="56"/>
      <c r="FM13" s="56"/>
      <c r="FN13" s="56"/>
      <c r="FO13" s="56"/>
      <c r="FP13" s="56"/>
      <c r="FQ13" s="56"/>
      <c r="FR13" s="56"/>
      <c r="FS13" s="56"/>
      <c r="FT13" s="56"/>
      <c r="FU13" s="56"/>
      <c r="FV13" s="56"/>
      <c r="FW13" s="56"/>
      <c r="FX13" s="56"/>
      <c r="FY13" s="56"/>
      <c r="FZ13" s="56"/>
      <c r="GA13" s="56"/>
      <c r="GB13" s="56"/>
      <c r="GC13" s="56"/>
      <c r="GD13" s="56"/>
      <c r="GE13" s="56"/>
      <c r="GF13" s="56"/>
      <c r="GG13" s="56"/>
      <c r="GH13" s="56"/>
      <c r="GI13" s="56"/>
      <c r="GJ13" s="56"/>
      <c r="GK13" s="56"/>
      <c r="GL13" s="56"/>
      <c r="GM13" s="56"/>
      <c r="GN13" s="56"/>
      <c r="GO13" s="56"/>
      <c r="GP13" s="56"/>
      <c r="GQ13" s="56"/>
      <c r="GR13" s="56"/>
      <c r="GS13" s="56"/>
      <c r="GT13" s="56"/>
      <c r="GU13" s="56"/>
      <c r="GV13" s="56"/>
      <c r="GW13" s="56"/>
      <c r="GX13" s="56"/>
      <c r="GY13" s="56"/>
      <c r="GZ13" s="56"/>
      <c r="HA13" s="56"/>
      <c r="HB13" s="56"/>
      <c r="HC13" s="56"/>
      <c r="HD13" s="56"/>
      <c r="HE13" s="56"/>
      <c r="HF13" s="56"/>
      <c r="HG13" s="56"/>
      <c r="HH13" s="56"/>
      <c r="HI13" s="56"/>
      <c r="HJ13" s="56"/>
      <c r="HK13" s="56"/>
      <c r="HL13" s="56"/>
      <c r="HM13" s="56"/>
      <c r="HN13" s="56"/>
      <c r="HO13" s="56"/>
      <c r="HP13" s="56"/>
      <c r="HQ13" s="56"/>
      <c r="HR13" s="56"/>
      <c r="HS13" s="56"/>
      <c r="HT13" s="56"/>
      <c r="HU13" s="56"/>
      <c r="HV13" s="56"/>
      <c r="HW13" s="56"/>
      <c r="HX13" s="56"/>
      <c r="HY13" s="56"/>
      <c r="HZ13" s="56"/>
      <c r="IA13" s="56"/>
      <c r="IB13" s="56"/>
      <c r="IC13" s="56"/>
      <c r="ID13" s="56"/>
      <c r="IE13" s="56"/>
      <c r="IF13" s="56"/>
      <c r="IG13" s="56"/>
      <c r="IH13" s="56"/>
      <c r="II13" s="56"/>
      <c r="IJ13" s="56"/>
      <c r="IK13" s="56"/>
      <c r="IL13" s="56"/>
      <c r="IM13" s="56"/>
      <c r="IN13" s="56"/>
      <c r="IO13" s="56"/>
      <c r="IP13" s="56"/>
      <c r="IQ13" s="56"/>
      <c r="IR13" s="56"/>
      <c r="IS13" s="56"/>
      <c r="IT13" s="56"/>
      <c r="IU13" s="56"/>
      <c r="IV13" s="56"/>
      <c r="IW13" s="56"/>
      <c r="IX13" s="56"/>
      <c r="IZ13" s="56"/>
    </row>
    <row r="14" customFormat="false" ht="20.1" hidden="false" customHeight="true" outlineLevel="0" collapsed="false">
      <c r="A14" s="59" t="str">
        <f aca="true">IF(ISERROR(MATCH($M$7&amp;K14,Engagés!$J$16:$J$39,0)),"",INDIRECT(ADDRESS(MATCH($M$7&amp;K14,Engagés!$J$1:$J$39,0),1,1,1,"Engagés")))</f>
        <v/>
      </c>
      <c r="B14" s="70" t="str">
        <f aca="false">IF(A14="","",VLOOKUP(A14,Engagés!$A$16:$F$39,2,0))</f>
        <v/>
      </c>
      <c r="C14" s="71" t="str">
        <f aca="false">IF(A14="","",VLOOKUP(A14,Engagés!$A$16:$F$39,4,0))</f>
        <v/>
      </c>
      <c r="D14" s="72" t="str">
        <f aca="false">IF(A14="","",VLOOKUP(A14,Engagés!$A$16:$F$39,6,0))</f>
        <v/>
      </c>
      <c r="E14" s="72"/>
      <c r="F14" s="72"/>
      <c r="G14" s="72" t="str">
        <f aca="false">IF(A14="","",VLOOKUP(A14,Engagés!$A$16:$F$39,3,0))</f>
        <v/>
      </c>
      <c r="H14" s="72"/>
      <c r="I14" s="72"/>
      <c r="J14" s="72"/>
      <c r="K14" s="59" t="n">
        <v>3</v>
      </c>
      <c r="L14" s="59"/>
      <c r="M14" s="59"/>
      <c r="N14" s="56"/>
      <c r="O14" s="56"/>
      <c r="P14" s="56"/>
      <c r="Q14" s="56"/>
      <c r="R14" s="56"/>
      <c r="S14" s="56"/>
      <c r="T14" s="56"/>
      <c r="U14" s="56"/>
      <c r="V14" s="56"/>
      <c r="W14" s="56"/>
      <c r="X14" s="73" t="s">
        <v>65</v>
      </c>
      <c r="Y14" s="73"/>
      <c r="Z14" s="73"/>
      <c r="AA14" s="73"/>
      <c r="AB14" s="73"/>
      <c r="AC14" s="73"/>
      <c r="AD14" s="56"/>
      <c r="AE14" s="56"/>
      <c r="AF14" s="56"/>
      <c r="AG14" s="56"/>
      <c r="AH14" s="56"/>
      <c r="AI14" s="56"/>
      <c r="AJ14" s="56"/>
      <c r="AK14" s="56"/>
      <c r="AL14" s="73" t="s">
        <v>66</v>
      </c>
      <c r="AM14" s="73"/>
      <c r="AN14" s="73"/>
      <c r="AO14" s="73"/>
      <c r="AP14" s="73"/>
      <c r="AQ14" s="73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  <c r="BY14" s="56"/>
      <c r="BZ14" s="56"/>
      <c r="CA14" s="56"/>
      <c r="CB14" s="56"/>
      <c r="CC14" s="56"/>
      <c r="CD14" s="56"/>
      <c r="CE14" s="56"/>
      <c r="CF14" s="56"/>
      <c r="CG14" s="56"/>
      <c r="CH14" s="56"/>
      <c r="CI14" s="56"/>
      <c r="CJ14" s="56"/>
      <c r="CK14" s="56"/>
      <c r="CL14" s="56"/>
      <c r="CM14" s="56"/>
      <c r="CN14" s="56"/>
      <c r="CO14" s="56"/>
      <c r="CP14" s="56"/>
      <c r="CQ14" s="56"/>
      <c r="CR14" s="56"/>
      <c r="CS14" s="56"/>
      <c r="CT14" s="56"/>
      <c r="CU14" s="56"/>
      <c r="CV14" s="56"/>
      <c r="CW14" s="56"/>
      <c r="CX14" s="56"/>
      <c r="CY14" s="56"/>
      <c r="CZ14" s="56"/>
      <c r="DA14" s="56"/>
      <c r="DB14" s="56"/>
      <c r="DC14" s="56"/>
      <c r="DD14" s="56"/>
      <c r="DE14" s="56"/>
      <c r="DF14" s="56"/>
      <c r="DG14" s="56"/>
      <c r="DH14" s="56"/>
      <c r="DI14" s="56"/>
      <c r="DJ14" s="56"/>
      <c r="DK14" s="56"/>
      <c r="DL14" s="56"/>
      <c r="DM14" s="56"/>
      <c r="DN14" s="56"/>
      <c r="DO14" s="56"/>
      <c r="DP14" s="56"/>
      <c r="DQ14" s="56"/>
      <c r="DR14" s="56"/>
      <c r="DS14" s="56"/>
      <c r="DT14" s="56"/>
      <c r="DU14" s="56"/>
      <c r="DV14" s="56"/>
      <c r="DW14" s="56"/>
      <c r="DX14" s="56"/>
      <c r="DY14" s="56"/>
      <c r="DZ14" s="56"/>
      <c r="EA14" s="56"/>
      <c r="EB14" s="56"/>
      <c r="EC14" s="56"/>
      <c r="ED14" s="56"/>
      <c r="EE14" s="56"/>
      <c r="EF14" s="56"/>
      <c r="EG14" s="56"/>
      <c r="EH14" s="56"/>
      <c r="EI14" s="56"/>
      <c r="EJ14" s="56"/>
      <c r="EK14" s="56"/>
      <c r="EL14" s="56"/>
      <c r="EM14" s="56"/>
      <c r="EN14" s="56"/>
      <c r="EO14" s="56"/>
      <c r="EP14" s="56"/>
      <c r="EQ14" s="56"/>
      <c r="ER14" s="56"/>
      <c r="ES14" s="56"/>
      <c r="ET14" s="56"/>
      <c r="EU14" s="56"/>
      <c r="EV14" s="56"/>
      <c r="EW14" s="56"/>
      <c r="EX14" s="56"/>
      <c r="EY14" s="56"/>
      <c r="EZ14" s="56"/>
      <c r="FA14" s="56"/>
      <c r="FB14" s="56"/>
      <c r="FC14" s="56"/>
      <c r="FD14" s="56"/>
      <c r="FE14" s="56"/>
      <c r="FF14" s="56"/>
      <c r="FG14" s="56"/>
      <c r="FH14" s="56"/>
      <c r="FI14" s="56"/>
      <c r="FJ14" s="56"/>
      <c r="FK14" s="56"/>
      <c r="FL14" s="56"/>
      <c r="FM14" s="56"/>
      <c r="FN14" s="56"/>
      <c r="FO14" s="56"/>
      <c r="FP14" s="56"/>
      <c r="FQ14" s="56"/>
      <c r="FR14" s="56"/>
      <c r="FS14" s="56"/>
      <c r="FT14" s="56"/>
      <c r="FU14" s="56"/>
      <c r="FV14" s="56"/>
      <c r="FW14" s="56"/>
      <c r="FX14" s="56"/>
      <c r="FY14" s="56"/>
      <c r="FZ14" s="56"/>
      <c r="GA14" s="56"/>
      <c r="GB14" s="56"/>
      <c r="GC14" s="56"/>
      <c r="GD14" s="56"/>
      <c r="GE14" s="56"/>
      <c r="GF14" s="56"/>
      <c r="GG14" s="56"/>
      <c r="GH14" s="56"/>
      <c r="GI14" s="56"/>
      <c r="GJ14" s="56"/>
      <c r="GK14" s="56"/>
      <c r="GL14" s="56"/>
      <c r="GM14" s="56"/>
      <c r="GN14" s="56"/>
      <c r="GO14" s="56"/>
      <c r="GP14" s="56"/>
      <c r="GQ14" s="56"/>
      <c r="GR14" s="56"/>
      <c r="GS14" s="56"/>
      <c r="GT14" s="56"/>
      <c r="GU14" s="56"/>
      <c r="GV14" s="56"/>
      <c r="GW14" s="56"/>
      <c r="GX14" s="56"/>
      <c r="GY14" s="56"/>
      <c r="GZ14" s="56"/>
      <c r="HA14" s="56"/>
      <c r="HB14" s="56"/>
      <c r="HC14" s="56"/>
      <c r="HD14" s="56"/>
      <c r="HE14" s="56"/>
      <c r="HF14" s="56"/>
      <c r="HG14" s="56"/>
      <c r="HH14" s="56"/>
      <c r="HI14" s="56"/>
      <c r="HJ14" s="56"/>
      <c r="HK14" s="56"/>
      <c r="HL14" s="56"/>
      <c r="HM14" s="56"/>
      <c r="HN14" s="56"/>
      <c r="HO14" s="56"/>
      <c r="HP14" s="56"/>
      <c r="HQ14" s="56"/>
      <c r="HR14" s="56"/>
      <c r="HS14" s="56"/>
      <c r="HT14" s="56"/>
      <c r="HU14" s="56"/>
      <c r="HV14" s="56"/>
      <c r="HW14" s="56"/>
      <c r="HX14" s="56"/>
      <c r="HY14" s="56"/>
      <c r="HZ14" s="56"/>
      <c r="IA14" s="56"/>
      <c r="IB14" s="56"/>
      <c r="IC14" s="56"/>
      <c r="ID14" s="56"/>
      <c r="IE14" s="56"/>
      <c r="IF14" s="56"/>
      <c r="IG14" s="56"/>
      <c r="IH14" s="56"/>
      <c r="II14" s="56"/>
      <c r="IJ14" s="56"/>
      <c r="IK14" s="56"/>
      <c r="IL14" s="56"/>
      <c r="IM14" s="56"/>
      <c r="IN14" s="56"/>
      <c r="IO14" s="56"/>
      <c r="IP14" s="56"/>
      <c r="IQ14" s="56"/>
      <c r="IR14" s="56"/>
      <c r="IS14" s="56"/>
      <c r="IT14" s="56"/>
      <c r="IU14" s="56"/>
      <c r="IV14" s="56"/>
      <c r="IW14" s="56"/>
      <c r="IX14" s="56"/>
      <c r="IZ14" s="56"/>
    </row>
    <row r="15" customFormat="false" ht="20.1" hidden="false" customHeight="true" outlineLevel="0" collapsed="false">
      <c r="A15" s="56"/>
      <c r="B15" s="56"/>
      <c r="C15" s="56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74" t="s">
        <v>67</v>
      </c>
      <c r="Y15" s="74" t="s">
        <v>68</v>
      </c>
      <c r="Z15" s="74" t="s">
        <v>68</v>
      </c>
      <c r="AA15" s="74"/>
      <c r="AB15" s="74" t="s">
        <v>69</v>
      </c>
      <c r="AC15" s="74"/>
      <c r="AD15" s="56"/>
      <c r="AE15" s="75" t="s">
        <v>66</v>
      </c>
      <c r="AF15" s="75"/>
      <c r="AG15" s="75"/>
      <c r="AH15" s="75"/>
      <c r="AI15" s="75"/>
      <c r="AJ15" s="56"/>
      <c r="AK15" s="56"/>
      <c r="AL15" s="74" t="s">
        <v>67</v>
      </c>
      <c r="AM15" s="74" t="s">
        <v>68</v>
      </c>
      <c r="AN15" s="74" t="s">
        <v>68</v>
      </c>
      <c r="AO15" s="74"/>
      <c r="AP15" s="74" t="s">
        <v>69</v>
      </c>
      <c r="AQ15" s="74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  <c r="BY15" s="56"/>
      <c r="BZ15" s="56"/>
      <c r="CA15" s="56"/>
      <c r="CB15" s="56"/>
      <c r="CC15" s="56"/>
      <c r="CD15" s="56"/>
      <c r="CE15" s="56"/>
      <c r="CF15" s="56"/>
      <c r="CG15" s="56"/>
      <c r="CH15" s="56"/>
      <c r="CI15" s="56"/>
      <c r="CJ15" s="56"/>
      <c r="CK15" s="56"/>
      <c r="CL15" s="56"/>
      <c r="CM15" s="56"/>
      <c r="CN15" s="56"/>
      <c r="CO15" s="56"/>
      <c r="CP15" s="56"/>
      <c r="CQ15" s="56"/>
      <c r="CR15" s="56"/>
      <c r="CS15" s="56"/>
      <c r="CT15" s="56"/>
      <c r="CU15" s="56"/>
      <c r="CV15" s="56"/>
      <c r="CW15" s="56"/>
      <c r="CX15" s="56"/>
      <c r="CY15" s="56"/>
      <c r="CZ15" s="56"/>
      <c r="DA15" s="56"/>
      <c r="DB15" s="56"/>
      <c r="DC15" s="56"/>
      <c r="DD15" s="56"/>
      <c r="DE15" s="56"/>
      <c r="DF15" s="56"/>
      <c r="DG15" s="56"/>
      <c r="DH15" s="56"/>
      <c r="DI15" s="56"/>
      <c r="DJ15" s="56"/>
      <c r="DK15" s="56"/>
      <c r="DL15" s="56"/>
      <c r="DM15" s="56"/>
      <c r="DN15" s="56"/>
      <c r="DO15" s="56"/>
      <c r="DP15" s="56"/>
      <c r="DQ15" s="56"/>
      <c r="DR15" s="56"/>
      <c r="DS15" s="56"/>
      <c r="DT15" s="56"/>
      <c r="DU15" s="56"/>
      <c r="DV15" s="56"/>
      <c r="DW15" s="56"/>
      <c r="DX15" s="56"/>
      <c r="DY15" s="56"/>
      <c r="DZ15" s="56"/>
      <c r="EA15" s="56"/>
      <c r="EB15" s="56"/>
      <c r="EC15" s="56"/>
      <c r="ED15" s="56"/>
      <c r="EE15" s="56"/>
      <c r="EF15" s="56"/>
      <c r="EG15" s="56"/>
      <c r="EH15" s="56"/>
      <c r="EI15" s="56"/>
      <c r="EJ15" s="56"/>
      <c r="EK15" s="56"/>
      <c r="EL15" s="56"/>
      <c r="EM15" s="56"/>
      <c r="EN15" s="56"/>
      <c r="EO15" s="56"/>
      <c r="EP15" s="56"/>
      <c r="EQ15" s="56"/>
      <c r="ER15" s="56"/>
      <c r="ES15" s="56"/>
      <c r="ET15" s="56"/>
      <c r="EU15" s="56"/>
      <c r="EV15" s="56"/>
      <c r="EW15" s="56"/>
      <c r="EX15" s="56"/>
      <c r="EY15" s="56"/>
      <c r="EZ15" s="56"/>
      <c r="FA15" s="56"/>
      <c r="FB15" s="56"/>
      <c r="FC15" s="56"/>
      <c r="FD15" s="56"/>
      <c r="FE15" s="56"/>
      <c r="FF15" s="56"/>
      <c r="FG15" s="56"/>
      <c r="FH15" s="56"/>
      <c r="FI15" s="56"/>
      <c r="FJ15" s="56"/>
      <c r="FK15" s="56"/>
      <c r="FL15" s="56"/>
      <c r="FM15" s="56"/>
      <c r="FN15" s="56"/>
      <c r="FO15" s="56"/>
      <c r="FP15" s="56"/>
      <c r="FQ15" s="56"/>
      <c r="FR15" s="56"/>
      <c r="FS15" s="56"/>
      <c r="FT15" s="56"/>
      <c r="FU15" s="56"/>
      <c r="FV15" s="56"/>
      <c r="FW15" s="56"/>
      <c r="FX15" s="56"/>
      <c r="FY15" s="56"/>
      <c r="FZ15" s="56"/>
      <c r="GA15" s="56"/>
      <c r="GB15" s="56"/>
      <c r="GC15" s="56"/>
      <c r="GD15" s="56"/>
      <c r="GE15" s="56"/>
      <c r="GF15" s="56"/>
      <c r="GG15" s="56"/>
      <c r="GH15" s="56"/>
      <c r="GI15" s="56"/>
      <c r="GJ15" s="56"/>
      <c r="GK15" s="56"/>
      <c r="GL15" s="56"/>
      <c r="GM15" s="56"/>
      <c r="GN15" s="56"/>
      <c r="GO15" s="56"/>
      <c r="GP15" s="56"/>
      <c r="GQ15" s="56"/>
      <c r="GR15" s="56"/>
      <c r="GS15" s="56"/>
      <c r="GT15" s="56"/>
      <c r="GU15" s="56"/>
      <c r="GV15" s="56"/>
      <c r="GW15" s="56"/>
      <c r="GX15" s="56"/>
      <c r="GY15" s="56"/>
      <c r="GZ15" s="56"/>
      <c r="HA15" s="56"/>
      <c r="HB15" s="56"/>
      <c r="HC15" s="56"/>
      <c r="HD15" s="56"/>
      <c r="HE15" s="56"/>
      <c r="HF15" s="56"/>
      <c r="HG15" s="56"/>
      <c r="HH15" s="56"/>
      <c r="HI15" s="56"/>
      <c r="HJ15" s="56"/>
      <c r="HK15" s="56"/>
      <c r="HL15" s="56"/>
      <c r="HM15" s="56"/>
      <c r="HN15" s="56"/>
      <c r="HO15" s="56"/>
      <c r="HP15" s="56"/>
      <c r="HQ15" s="56"/>
      <c r="HR15" s="56"/>
      <c r="HS15" s="56"/>
      <c r="HT15" s="56"/>
      <c r="HU15" s="56"/>
      <c r="HV15" s="56"/>
      <c r="HW15" s="56"/>
      <c r="HX15" s="56"/>
      <c r="HY15" s="56"/>
      <c r="HZ15" s="56"/>
      <c r="IA15" s="56"/>
      <c r="IB15" s="56"/>
      <c r="IC15" s="56"/>
      <c r="ID15" s="56"/>
      <c r="IE15" s="56"/>
      <c r="IF15" s="56"/>
      <c r="IG15" s="56"/>
      <c r="IH15" s="56"/>
      <c r="II15" s="56"/>
      <c r="IJ15" s="56"/>
      <c r="IK15" s="56"/>
      <c r="IL15" s="56"/>
      <c r="IM15" s="56"/>
      <c r="IN15" s="56"/>
      <c r="IO15" s="56"/>
      <c r="IP15" s="56"/>
      <c r="IQ15" s="56"/>
      <c r="IR15" s="56"/>
      <c r="IS15" s="56"/>
      <c r="IT15" s="56"/>
      <c r="IU15" s="56"/>
      <c r="IV15" s="56"/>
      <c r="IW15" s="56"/>
      <c r="IX15" s="56"/>
      <c r="IZ15" s="56"/>
    </row>
    <row r="16" customFormat="false" ht="24.7" hidden="false" customHeight="true" outlineLevel="0" collapsed="false">
      <c r="A16" s="56"/>
      <c r="B16" s="76" t="s">
        <v>70</v>
      </c>
      <c r="C16" s="76"/>
      <c r="D16" s="69" t="s">
        <v>71</v>
      </c>
      <c r="E16" s="69"/>
      <c r="F16" s="69"/>
      <c r="G16" s="69"/>
      <c r="H16" s="69"/>
      <c r="I16" s="68" t="n">
        <v>1</v>
      </c>
      <c r="J16" s="68" t="n">
        <v>2</v>
      </c>
      <c r="K16" s="68" t="n">
        <v>3</v>
      </c>
      <c r="L16" s="56"/>
      <c r="M16" s="56"/>
      <c r="N16" s="56"/>
      <c r="O16" s="56"/>
      <c r="P16" s="56"/>
      <c r="Q16" s="56"/>
      <c r="R16" s="56"/>
      <c r="S16" s="77" t="s">
        <v>72</v>
      </c>
      <c r="T16" s="77" t="s">
        <v>73</v>
      </c>
      <c r="U16" s="77" t="s">
        <v>74</v>
      </c>
      <c r="V16" s="56"/>
      <c r="W16" s="56"/>
      <c r="X16" s="74" t="s">
        <v>75</v>
      </c>
      <c r="Y16" s="74" t="s">
        <v>53</v>
      </c>
      <c r="Z16" s="74" t="s">
        <v>75</v>
      </c>
      <c r="AA16" s="74" t="s">
        <v>53</v>
      </c>
      <c r="AB16" s="74" t="s">
        <v>75</v>
      </c>
      <c r="AC16" s="74" t="s">
        <v>53</v>
      </c>
      <c r="AD16" s="56"/>
      <c r="AE16" s="78" t="n">
        <v>1</v>
      </c>
      <c r="AF16" s="78" t="n">
        <v>2</v>
      </c>
      <c r="AG16" s="78" t="n">
        <v>3</v>
      </c>
      <c r="AH16" s="78" t="n">
        <v>4</v>
      </c>
      <c r="AI16" s="78" t="n">
        <v>5</v>
      </c>
      <c r="AJ16" s="56"/>
      <c r="AK16" s="56"/>
      <c r="AL16" s="74" t="s">
        <v>75</v>
      </c>
      <c r="AM16" s="74" t="s">
        <v>53</v>
      </c>
      <c r="AN16" s="74" t="s">
        <v>75</v>
      </c>
      <c r="AO16" s="74" t="s">
        <v>53</v>
      </c>
      <c r="AP16" s="74" t="s">
        <v>75</v>
      </c>
      <c r="AQ16" s="74" t="s">
        <v>53</v>
      </c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  <c r="BY16" s="56"/>
      <c r="BZ16" s="56"/>
      <c r="CA16" s="56"/>
      <c r="CB16" s="56"/>
      <c r="CC16" s="56"/>
      <c r="CD16" s="56"/>
      <c r="CE16" s="56"/>
      <c r="CF16" s="56"/>
      <c r="CG16" s="56"/>
      <c r="CH16" s="56"/>
      <c r="CI16" s="56"/>
      <c r="CJ16" s="56"/>
      <c r="CK16" s="56"/>
      <c r="CL16" s="56"/>
      <c r="CM16" s="56"/>
      <c r="CN16" s="56"/>
      <c r="CO16" s="56"/>
      <c r="CP16" s="56"/>
      <c r="CQ16" s="56"/>
      <c r="CR16" s="56"/>
      <c r="CS16" s="56"/>
      <c r="CT16" s="56"/>
      <c r="CU16" s="56"/>
      <c r="CV16" s="56"/>
      <c r="CW16" s="56"/>
      <c r="CX16" s="56"/>
      <c r="CY16" s="56"/>
      <c r="CZ16" s="56"/>
      <c r="DA16" s="56"/>
      <c r="DB16" s="56"/>
      <c r="DC16" s="56"/>
      <c r="DD16" s="56"/>
      <c r="DE16" s="56"/>
      <c r="DF16" s="56"/>
      <c r="DG16" s="56"/>
      <c r="DH16" s="56"/>
      <c r="DI16" s="56"/>
      <c r="DJ16" s="56"/>
      <c r="DK16" s="56"/>
      <c r="DL16" s="56"/>
      <c r="DM16" s="56"/>
      <c r="DN16" s="56"/>
      <c r="DO16" s="56"/>
      <c r="DP16" s="56"/>
      <c r="DQ16" s="56"/>
      <c r="DR16" s="56"/>
      <c r="DS16" s="56"/>
      <c r="DT16" s="56"/>
      <c r="DU16" s="56"/>
      <c r="DV16" s="56"/>
      <c r="DW16" s="56"/>
      <c r="DX16" s="56"/>
      <c r="DY16" s="56"/>
      <c r="DZ16" s="56"/>
      <c r="EA16" s="56"/>
      <c r="EB16" s="56"/>
      <c r="EC16" s="56"/>
      <c r="ED16" s="56"/>
      <c r="EE16" s="56"/>
      <c r="EF16" s="56"/>
      <c r="EG16" s="56"/>
      <c r="EH16" s="56"/>
      <c r="EI16" s="56"/>
      <c r="EJ16" s="56"/>
      <c r="EK16" s="56"/>
      <c r="EL16" s="56"/>
      <c r="EM16" s="56"/>
      <c r="EN16" s="56"/>
      <c r="EO16" s="56"/>
      <c r="EP16" s="56"/>
      <c r="EQ16" s="56"/>
      <c r="ER16" s="56"/>
      <c r="ES16" s="56"/>
      <c r="ET16" s="56"/>
      <c r="EU16" s="56"/>
      <c r="EV16" s="56"/>
      <c r="EW16" s="56"/>
      <c r="EX16" s="56"/>
      <c r="EY16" s="56"/>
      <c r="EZ16" s="56"/>
      <c r="FA16" s="56"/>
      <c r="FB16" s="56"/>
      <c r="FC16" s="56"/>
      <c r="FD16" s="56"/>
      <c r="FE16" s="56"/>
      <c r="FF16" s="56"/>
      <c r="FG16" s="56"/>
      <c r="FH16" s="56"/>
      <c r="FI16" s="56"/>
      <c r="FJ16" s="56"/>
      <c r="FK16" s="56"/>
      <c r="FL16" s="56"/>
      <c r="FM16" s="56"/>
      <c r="FN16" s="56"/>
      <c r="FO16" s="56"/>
      <c r="FP16" s="56"/>
      <c r="FQ16" s="56"/>
      <c r="FR16" s="56"/>
      <c r="FS16" s="56"/>
      <c r="FT16" s="56"/>
      <c r="FU16" s="56"/>
      <c r="FV16" s="56"/>
      <c r="FW16" s="56"/>
      <c r="FX16" s="56"/>
      <c r="FY16" s="56"/>
      <c r="FZ16" s="56"/>
      <c r="GA16" s="56"/>
      <c r="GB16" s="56"/>
      <c r="GC16" s="56"/>
      <c r="GD16" s="56"/>
      <c r="GE16" s="56"/>
      <c r="GF16" s="56"/>
      <c r="GG16" s="56"/>
      <c r="GH16" s="56"/>
      <c r="GI16" s="56"/>
      <c r="GJ16" s="56"/>
      <c r="GK16" s="56"/>
      <c r="GL16" s="56"/>
      <c r="GM16" s="56"/>
      <c r="GN16" s="56"/>
      <c r="GO16" s="56"/>
      <c r="GP16" s="56"/>
      <c r="GQ16" s="56"/>
      <c r="GR16" s="56"/>
      <c r="GS16" s="56"/>
      <c r="GT16" s="56"/>
      <c r="GU16" s="56"/>
      <c r="GV16" s="56"/>
      <c r="GW16" s="56"/>
      <c r="GX16" s="56"/>
      <c r="GY16" s="56"/>
      <c r="GZ16" s="56"/>
      <c r="HA16" s="56"/>
      <c r="HB16" s="56"/>
      <c r="HC16" s="56"/>
      <c r="HD16" s="56"/>
      <c r="HE16" s="56"/>
      <c r="HF16" s="56"/>
      <c r="HG16" s="56"/>
      <c r="HH16" s="56"/>
      <c r="HI16" s="56"/>
      <c r="HJ16" s="56"/>
      <c r="HK16" s="56"/>
      <c r="HL16" s="56"/>
      <c r="HM16" s="56"/>
      <c r="HN16" s="56"/>
      <c r="HO16" s="56"/>
      <c r="HP16" s="56"/>
      <c r="HQ16" s="56"/>
      <c r="HR16" s="56"/>
      <c r="HS16" s="56"/>
      <c r="HT16" s="56"/>
      <c r="HU16" s="56"/>
      <c r="HV16" s="56"/>
      <c r="HW16" s="56"/>
      <c r="HX16" s="56"/>
      <c r="HY16" s="56"/>
      <c r="HZ16" s="56"/>
      <c r="IA16" s="56"/>
      <c r="IB16" s="56"/>
      <c r="IC16" s="56"/>
      <c r="ID16" s="56"/>
      <c r="IE16" s="56"/>
      <c r="IF16" s="56"/>
      <c r="IG16" s="56"/>
      <c r="IH16" s="56"/>
      <c r="II16" s="56"/>
      <c r="IJ16" s="56"/>
      <c r="IK16" s="56"/>
      <c r="IL16" s="56"/>
      <c r="IM16" s="56"/>
      <c r="IN16" s="56"/>
      <c r="IO16" s="56"/>
      <c r="IP16" s="56"/>
      <c r="IQ16" s="56"/>
      <c r="IR16" s="56"/>
      <c r="IS16" s="56"/>
      <c r="IT16" s="56"/>
      <c r="IU16" s="56"/>
      <c r="IV16" s="56"/>
      <c r="IW16" s="56"/>
      <c r="IX16" s="56"/>
      <c r="IZ16" s="56"/>
    </row>
    <row r="17" customFormat="false" ht="24.7" hidden="false" customHeight="true" outlineLevel="0" collapsed="false">
      <c r="A17" s="79" t="s">
        <v>76</v>
      </c>
      <c r="B17" s="71" t="str">
        <f aca="false">IF(B12=""," ",B12)</f>
        <v> </v>
      </c>
      <c r="C17" s="71" t="str">
        <f aca="false">IF(B14=""," ",B14)</f>
        <v> </v>
      </c>
      <c r="D17" s="59"/>
      <c r="E17" s="59"/>
      <c r="F17" s="59"/>
      <c r="G17" s="59"/>
      <c r="H17" s="80"/>
      <c r="I17" s="59" t="str">
        <f aca="false">IF($U17="FG",0,IF($U17="FD",2,IF($S17="F",IF(COUNTIF($D17:$H17,"&lt;0")=Engagés!C13,IF(AND($B17&lt;&gt;"",$C17&lt;&gt;""),1,0),2),"")))</f>
        <v/>
      </c>
      <c r="J17" s="81"/>
      <c r="K17" s="59" t="str">
        <f aca="false">IF($U17="FG",2,IF($U17="FD",0,IF($S17="F",IF(COUNTIF($D17:$H17,"&lt;0")=Engagés!C13,2,1),"")))</f>
        <v/>
      </c>
      <c r="L17" s="56"/>
      <c r="M17" s="56"/>
      <c r="N17" s="56"/>
      <c r="O17" s="56"/>
      <c r="P17" s="56"/>
      <c r="Q17" s="82"/>
      <c r="R17" s="82" t="n">
        <f aca="false">IF(T17="=",1,0)</f>
        <v>1</v>
      </c>
      <c r="S17" s="77" t="str">
        <f aca="false">IF(OR(B17="",C17=""),"",IF(OR(COUNTIF(D17:H17,"&gt;=0")=Engagés!C13,COUNTIF(D17:H17,"&lt;0")=Engagés!C13,U17="FD",U17="FG"),"F",IF(AND(ISNA(MATCH("wo",D17:H17,0)),ISNA(MATCH("wo-",D17:H17,0))),"","F")))</f>
        <v/>
      </c>
      <c r="T17" s="83" t="str">
        <f aca="false">IF(OR(B17="",C17=""),"",IF(I21=K21,"=",""))</f>
        <v>=</v>
      </c>
      <c r="U17" s="77" t="str">
        <f aca="false">IF(ISERROR(MATCH("wo",D17:H17,0)),IF(ISERROR(MATCH("-wo",D17:H17,0)),"","FD"),"FG")</f>
        <v/>
      </c>
      <c r="V17" s="56"/>
      <c r="W17" s="84" t="s">
        <v>77</v>
      </c>
      <c r="X17" s="74" t="n">
        <f aca="false">IF(T17="=",IF(D17="",0,IF(D17&lt;0,ABS(D17),IF(D17&lt;10,11,D17+2)))+IF(E17="",0,IF(E17&lt;0,ABS(E17),IF(E17&lt;10,11,E17+2)))+IF(F17="",0,IF(F17&lt;0,ABS(F17),IF(F17&lt;10,11,F17+2)))+IF(G17="",0,IF(G17&lt;0,ABS(G17),IF(G17&lt;10,11,G17+2)))+IF(H17="",0,IF(H17&lt;0,ABS(H17),IF(H17&lt;10,11,H17+2))),"")</f>
        <v>0</v>
      </c>
      <c r="Y17" s="74" t="n">
        <f aca="false">IF(T17="=",IF(D17="",0,IF(D17&lt;0,IF(ABS(D17)&lt;10,11,ABS(D17)+2),ABS(D17)))+IF(E17="",0,IF(E17&lt;0,IF(ABS(E17)&lt;10,11,ABS(E17)+2),ABS(E17)))+IF(F17="",0,IF(F17&lt;0,IF(ABS(F17)&lt;10,11,ABS(F17)+2),ABS(F17)))+IF(G17="",0,IF(G17&lt;0,IF(ABS(G17)&lt;10,11,ABS(G17)+2),ABS(G17)))+IF(H17="",0,IF(H17&lt;0,IF(ABS(H17)&lt;10,11,ABS(H17)+2),ABS(H17))),"")</f>
        <v>0</v>
      </c>
      <c r="Z17" s="85"/>
      <c r="AA17" s="85"/>
      <c r="AB17" s="74" t="n">
        <f aca="false">IF(T17="=",Y17,"")</f>
        <v>0</v>
      </c>
      <c r="AC17" s="74" t="n">
        <f aca="false">IF(T17="=",X17,"")</f>
        <v>0</v>
      </c>
      <c r="AD17" s="56"/>
      <c r="AE17" s="86" t="n">
        <f aca="false">D17</f>
        <v>0</v>
      </c>
      <c r="AF17" s="86" t="n">
        <f aca="false">E17</f>
        <v>0</v>
      </c>
      <c r="AG17" s="87" t="n">
        <f aca="false">F17</f>
        <v>0</v>
      </c>
      <c r="AH17" s="87" t="n">
        <f aca="false">G17</f>
        <v>0</v>
      </c>
      <c r="AI17" s="87" t="n">
        <f aca="false">H17</f>
        <v>0</v>
      </c>
      <c r="AJ17" s="56"/>
      <c r="AK17" s="84" t="s">
        <v>77</v>
      </c>
      <c r="AL17" s="74" t="n">
        <f aca="false">IF(T17="=",COUNTIF(D17:H17,"&gt;=0"),0)</f>
        <v>0</v>
      </c>
      <c r="AM17" s="74" t="n">
        <f aca="false">IF(T17="=",COUNTIF(D17:H17,"&lt;0"),0)</f>
        <v>0</v>
      </c>
      <c r="AN17" s="85"/>
      <c r="AO17" s="85"/>
      <c r="AP17" s="74" t="n">
        <f aca="false">IF(T17="=",COUNTIF(D17:H17,"&lt;0"),0)</f>
        <v>0</v>
      </c>
      <c r="AQ17" s="74" t="n">
        <f aca="false">IF(T17="=",COUNTIF(D17:H17,"&gt;=0"),0)</f>
        <v>0</v>
      </c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  <c r="BY17" s="56"/>
      <c r="BZ17" s="56"/>
      <c r="CA17" s="56"/>
      <c r="CB17" s="56"/>
      <c r="CC17" s="56"/>
      <c r="CD17" s="56"/>
      <c r="CE17" s="56"/>
      <c r="CF17" s="56"/>
      <c r="CG17" s="56"/>
      <c r="CH17" s="56"/>
      <c r="CI17" s="56"/>
      <c r="CJ17" s="56"/>
      <c r="CK17" s="56"/>
      <c r="CL17" s="56"/>
      <c r="CM17" s="56"/>
      <c r="CN17" s="56"/>
      <c r="CO17" s="56"/>
      <c r="CP17" s="56"/>
      <c r="CQ17" s="56"/>
      <c r="CR17" s="56"/>
      <c r="CS17" s="56"/>
      <c r="CT17" s="56"/>
      <c r="CU17" s="56"/>
      <c r="CV17" s="56"/>
      <c r="CW17" s="56"/>
      <c r="CX17" s="56"/>
      <c r="CY17" s="56"/>
      <c r="CZ17" s="56"/>
      <c r="DA17" s="56"/>
      <c r="DB17" s="56"/>
      <c r="DC17" s="56"/>
      <c r="DD17" s="56"/>
      <c r="DE17" s="56"/>
      <c r="DF17" s="56"/>
      <c r="DG17" s="56"/>
      <c r="DH17" s="56"/>
      <c r="DI17" s="56"/>
      <c r="DJ17" s="56"/>
      <c r="DK17" s="56"/>
      <c r="DL17" s="56"/>
      <c r="DM17" s="56"/>
      <c r="DN17" s="56"/>
      <c r="DO17" s="56"/>
      <c r="DP17" s="56"/>
      <c r="DQ17" s="56"/>
      <c r="DR17" s="56"/>
      <c r="DS17" s="56"/>
      <c r="DT17" s="56"/>
      <c r="DU17" s="56"/>
      <c r="DV17" s="56"/>
      <c r="DW17" s="56"/>
      <c r="DX17" s="56"/>
      <c r="DY17" s="56"/>
      <c r="DZ17" s="56"/>
      <c r="EA17" s="56"/>
      <c r="EB17" s="56"/>
      <c r="EC17" s="56"/>
      <c r="ED17" s="56"/>
      <c r="EE17" s="56"/>
      <c r="EF17" s="56"/>
      <c r="EG17" s="56"/>
      <c r="EH17" s="56"/>
      <c r="EI17" s="56"/>
      <c r="EJ17" s="56"/>
      <c r="EK17" s="56"/>
      <c r="EL17" s="56"/>
      <c r="EM17" s="56"/>
      <c r="EN17" s="56"/>
      <c r="EO17" s="56"/>
      <c r="EP17" s="56"/>
      <c r="EQ17" s="56"/>
      <c r="ER17" s="56"/>
      <c r="ES17" s="56"/>
      <c r="ET17" s="56"/>
      <c r="EU17" s="56"/>
      <c r="EV17" s="56"/>
      <c r="EW17" s="56"/>
      <c r="EX17" s="56"/>
      <c r="EY17" s="56"/>
      <c r="EZ17" s="56"/>
      <c r="FA17" s="56"/>
      <c r="FB17" s="56"/>
      <c r="FC17" s="56"/>
      <c r="FD17" s="56"/>
      <c r="FE17" s="56"/>
      <c r="FF17" s="56"/>
      <c r="FG17" s="56"/>
      <c r="FH17" s="56"/>
      <c r="FI17" s="56"/>
      <c r="FJ17" s="56"/>
      <c r="FK17" s="56"/>
      <c r="FL17" s="56"/>
      <c r="FM17" s="56"/>
      <c r="FN17" s="56"/>
      <c r="FO17" s="56"/>
      <c r="FP17" s="56"/>
      <c r="FQ17" s="56"/>
      <c r="FR17" s="56"/>
      <c r="FS17" s="56"/>
      <c r="FT17" s="56"/>
      <c r="FU17" s="56"/>
      <c r="FV17" s="56"/>
      <c r="FW17" s="56"/>
      <c r="FX17" s="56"/>
      <c r="FY17" s="56"/>
      <c r="FZ17" s="56"/>
      <c r="GA17" s="56"/>
      <c r="GB17" s="56"/>
      <c r="GC17" s="56"/>
      <c r="GD17" s="56"/>
      <c r="GE17" s="56"/>
      <c r="GF17" s="56"/>
      <c r="GG17" s="56"/>
      <c r="GH17" s="56"/>
      <c r="GI17" s="56"/>
      <c r="GJ17" s="56"/>
      <c r="GK17" s="56"/>
      <c r="GL17" s="56"/>
      <c r="GM17" s="56"/>
      <c r="GN17" s="56"/>
      <c r="GO17" s="56"/>
      <c r="GP17" s="56"/>
      <c r="GQ17" s="56"/>
      <c r="GR17" s="56"/>
      <c r="GS17" s="56"/>
      <c r="GT17" s="56"/>
      <c r="GU17" s="56"/>
      <c r="GV17" s="56"/>
      <c r="GW17" s="56"/>
      <c r="GX17" s="56"/>
      <c r="GY17" s="56"/>
      <c r="GZ17" s="56"/>
      <c r="HA17" s="56"/>
      <c r="HB17" s="56"/>
      <c r="HC17" s="56"/>
      <c r="HD17" s="56"/>
      <c r="HE17" s="56"/>
      <c r="HF17" s="56"/>
      <c r="HG17" s="56"/>
      <c r="HH17" s="56"/>
      <c r="HI17" s="56"/>
      <c r="HJ17" s="56"/>
      <c r="HK17" s="56"/>
      <c r="HL17" s="56"/>
      <c r="HM17" s="56"/>
      <c r="HN17" s="56"/>
      <c r="HO17" s="56"/>
      <c r="HP17" s="56"/>
      <c r="HQ17" s="56"/>
      <c r="HR17" s="56"/>
      <c r="HS17" s="56"/>
      <c r="HT17" s="56"/>
      <c r="HU17" s="56"/>
      <c r="HV17" s="56"/>
      <c r="HW17" s="56"/>
      <c r="HX17" s="56"/>
      <c r="HY17" s="56"/>
      <c r="HZ17" s="56"/>
      <c r="IA17" s="56"/>
      <c r="IB17" s="56"/>
      <c r="IC17" s="56"/>
      <c r="ID17" s="56"/>
      <c r="IE17" s="56"/>
      <c r="IF17" s="56"/>
      <c r="IG17" s="56"/>
      <c r="IH17" s="56"/>
      <c r="II17" s="56"/>
      <c r="IJ17" s="56"/>
      <c r="IK17" s="56"/>
      <c r="IL17" s="56"/>
      <c r="IM17" s="56"/>
      <c r="IN17" s="56"/>
      <c r="IO17" s="56"/>
      <c r="IP17" s="56"/>
      <c r="IQ17" s="56"/>
      <c r="IR17" s="56"/>
      <c r="IS17" s="56"/>
      <c r="IT17" s="56"/>
      <c r="IU17" s="56"/>
      <c r="IV17" s="56"/>
      <c r="IW17" s="56"/>
      <c r="IX17" s="56"/>
      <c r="IZ17" s="56"/>
    </row>
    <row r="18" customFormat="false" ht="24.7" hidden="false" customHeight="true" outlineLevel="0" collapsed="false">
      <c r="A18" s="79" t="s">
        <v>78</v>
      </c>
      <c r="B18" s="71" t="str">
        <f aca="false">IF(B13=""," ",B13)</f>
        <v> </v>
      </c>
      <c r="C18" s="71" t="str">
        <f aca="false">IF(B14=""," ",B14)</f>
        <v> </v>
      </c>
      <c r="D18" s="59"/>
      <c r="E18" s="59"/>
      <c r="F18" s="59"/>
      <c r="G18" s="59"/>
      <c r="H18" s="80"/>
      <c r="I18" s="81"/>
      <c r="J18" s="59" t="str">
        <f aca="false">IF($U18="FG",0,IF($U18="FD",2,IF($S18="F",IF(COUNTIF($D18:$H18,"&lt;0")=Engagés!C13,IF(AND($B18&lt;&gt;"",$C18&lt;&gt;""),1,0),2),"")))</f>
        <v/>
      </c>
      <c r="K18" s="59" t="str">
        <f aca="false">IF($U18="FG",2,IF($U18="FD",0,IF($S18="F",IF(COUNTIF($D18:$H18,"&lt;0")=Engagés!C13,2,1),"")))</f>
        <v/>
      </c>
      <c r="L18" s="56"/>
      <c r="M18" s="56"/>
      <c r="N18" s="56"/>
      <c r="O18" s="56"/>
      <c r="P18" s="56"/>
      <c r="Q18" s="82"/>
      <c r="R18" s="82" t="n">
        <f aca="false">IF(T18="=",1,0)</f>
        <v>1</v>
      </c>
      <c r="S18" s="77" t="str">
        <f aca="false">IF(OR(B18="",C18=""),"",IF(OR(COUNTIF(D18:H18,"&gt;=0")=Engagés!C13,COUNTIF(D18:H18,"&lt;0")=Engagés!C13,U18="FD",U18="FG"),"F",IF(AND(ISNA(MATCH("wo",D18:H18,0)),ISNA(MATCH("wo-",D18:H18,0))),"","F")))</f>
        <v/>
      </c>
      <c r="T18" s="83" t="str">
        <f aca="false">IF(OR(B18="",C18=""),"",IF(J$21=K$21,"=",""))</f>
        <v>=</v>
      </c>
      <c r="U18" s="77" t="str">
        <f aca="false">IF(ISERROR(MATCH("wo",D18:H18,0)),IF(ISERROR(MATCH("-wo",D18:H18,0)),"","FD"),"FG")</f>
        <v/>
      </c>
      <c r="V18" s="56"/>
      <c r="W18" s="84" t="s">
        <v>79</v>
      </c>
      <c r="X18" s="85"/>
      <c r="Y18" s="85"/>
      <c r="Z18" s="74" t="n">
        <f aca="false">IF(T18="=",IF(D18="",0,IF(D18&lt;0,ABS(D18),IF(D18&lt;10,11,D18+2)))+IF(E18="",0,IF(E18&lt;0,ABS(E18),IF(E18&lt;10,11,E18+2)))+IF(F18="",0,IF(F18&lt;0,ABS(F18),IF(F18&lt;10,11,F18+2)))+IF(G18="",0,IF(G18&lt;0,ABS(G18),IF(G18&lt;10,11,G18+2)))+IF(H18="",0,IF(H18&lt;0,ABS(H18),IF(H18&lt;10,11,H18+2))),"")</f>
        <v>0</v>
      </c>
      <c r="AA18" s="74" t="n">
        <f aca="false">IF(T18="=",IF(D18="",0,IF(D18&lt;0,IF(ABS(D18)&lt;10,11,ABS(D18)+2),ABS(D18)))+IF(E18="",0,IF(E18&lt;0,IF(ABS(E18)&lt;10,11,ABS(E18)+2),ABS(E18)))+IF(F18="",0,IF(F18&lt;0,IF(ABS(F18)&lt;10,11,ABS(F18)+2),ABS(F18)))+IF(G18="",0,IF(G18&lt;0,IF(ABS(G18)&lt;10,11,ABS(G18)+2),ABS(G18)))+IF(H18="",0,IF(H18&lt;0,IF(ABS(H18)&lt;10,11,ABS(H18)+2),ABS(H18))),"")</f>
        <v>0</v>
      </c>
      <c r="AB18" s="74" t="n">
        <f aca="false">IF(T18="=",AA18,"")</f>
        <v>0</v>
      </c>
      <c r="AC18" s="74" t="n">
        <f aca="false">IF(T18="=",Z18,"")</f>
        <v>0</v>
      </c>
      <c r="AD18" s="56"/>
      <c r="AE18" s="86" t="n">
        <f aca="false">D18</f>
        <v>0</v>
      </c>
      <c r="AF18" s="86" t="n">
        <f aca="false">E18</f>
        <v>0</v>
      </c>
      <c r="AG18" s="86" t="n">
        <f aca="false">F18</f>
        <v>0</v>
      </c>
      <c r="AH18" s="86" t="n">
        <f aca="false">G18</f>
        <v>0</v>
      </c>
      <c r="AI18" s="86" t="n">
        <f aca="false">H18</f>
        <v>0</v>
      </c>
      <c r="AJ18" s="56"/>
      <c r="AK18" s="84" t="s">
        <v>79</v>
      </c>
      <c r="AL18" s="85"/>
      <c r="AM18" s="85"/>
      <c r="AN18" s="74" t="n">
        <f aca="false">IF(T18="=",COUNTIF(D18:H18,"&gt;=0"),0)</f>
        <v>0</v>
      </c>
      <c r="AO18" s="74" t="n">
        <f aca="false">IF(T18="=",COUNTIF(D18:H18,"&lt;0"),0)</f>
        <v>0</v>
      </c>
      <c r="AP18" s="74" t="n">
        <f aca="false">IF(T18="=",COUNTIF(D18:H18,"&lt;0"),0)</f>
        <v>0</v>
      </c>
      <c r="AQ18" s="74" t="n">
        <f aca="false">IF(T18="=",COUNTIF(D18:H18,"&gt;=0"),0)</f>
        <v>0</v>
      </c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  <c r="BY18" s="56"/>
      <c r="BZ18" s="56"/>
      <c r="CA18" s="56"/>
      <c r="CB18" s="56"/>
      <c r="CC18" s="56"/>
      <c r="CD18" s="56"/>
      <c r="CE18" s="56"/>
      <c r="CF18" s="56"/>
      <c r="CG18" s="56"/>
      <c r="CH18" s="56"/>
      <c r="CI18" s="56"/>
      <c r="CJ18" s="56"/>
      <c r="CK18" s="56"/>
      <c r="CL18" s="56"/>
      <c r="CM18" s="56"/>
      <c r="CN18" s="56"/>
      <c r="CO18" s="56"/>
      <c r="CP18" s="56"/>
      <c r="CQ18" s="56"/>
      <c r="CR18" s="56"/>
      <c r="CS18" s="56"/>
      <c r="CT18" s="56"/>
      <c r="CU18" s="56"/>
      <c r="CV18" s="56"/>
      <c r="CW18" s="56"/>
      <c r="CX18" s="56"/>
      <c r="CY18" s="56"/>
      <c r="CZ18" s="56"/>
      <c r="DA18" s="56"/>
      <c r="DB18" s="56"/>
      <c r="DC18" s="56"/>
      <c r="DD18" s="56"/>
      <c r="DE18" s="56"/>
      <c r="DF18" s="56"/>
      <c r="DG18" s="56"/>
      <c r="DH18" s="56"/>
      <c r="DI18" s="56"/>
      <c r="DJ18" s="56"/>
      <c r="DK18" s="56"/>
      <c r="DL18" s="56"/>
      <c r="DM18" s="56"/>
      <c r="DN18" s="56"/>
      <c r="DO18" s="56"/>
      <c r="DP18" s="56"/>
      <c r="DQ18" s="56"/>
      <c r="DR18" s="56"/>
      <c r="DS18" s="56"/>
      <c r="DT18" s="56"/>
      <c r="DU18" s="56"/>
      <c r="DV18" s="56"/>
      <c r="DW18" s="56"/>
      <c r="DX18" s="56"/>
      <c r="DY18" s="56"/>
      <c r="DZ18" s="56"/>
      <c r="EA18" s="56"/>
      <c r="EB18" s="56"/>
      <c r="EC18" s="56"/>
      <c r="ED18" s="56"/>
      <c r="EE18" s="56"/>
      <c r="EF18" s="56"/>
      <c r="EG18" s="56"/>
      <c r="EH18" s="56"/>
      <c r="EI18" s="56"/>
      <c r="EJ18" s="56"/>
      <c r="EK18" s="56"/>
      <c r="EL18" s="56"/>
      <c r="EM18" s="56"/>
      <c r="EN18" s="56"/>
      <c r="EO18" s="56"/>
      <c r="EP18" s="56"/>
      <c r="EQ18" s="56"/>
      <c r="ER18" s="56"/>
      <c r="ES18" s="56"/>
      <c r="ET18" s="56"/>
      <c r="EU18" s="56"/>
      <c r="EV18" s="56"/>
      <c r="EW18" s="56"/>
      <c r="EX18" s="56"/>
      <c r="EY18" s="56"/>
      <c r="EZ18" s="56"/>
      <c r="FA18" s="56"/>
      <c r="FB18" s="56"/>
      <c r="FC18" s="56"/>
      <c r="FD18" s="56"/>
      <c r="FE18" s="56"/>
      <c r="FF18" s="56"/>
      <c r="FG18" s="56"/>
      <c r="FH18" s="56"/>
      <c r="FI18" s="56"/>
      <c r="FJ18" s="56"/>
      <c r="FK18" s="56"/>
      <c r="FL18" s="56"/>
      <c r="FM18" s="56"/>
      <c r="FN18" s="56"/>
      <c r="FO18" s="56"/>
      <c r="FP18" s="56"/>
      <c r="FQ18" s="56"/>
      <c r="FR18" s="56"/>
      <c r="FS18" s="56"/>
      <c r="FT18" s="56"/>
      <c r="FU18" s="56"/>
      <c r="FV18" s="56"/>
      <c r="FW18" s="56"/>
      <c r="FX18" s="56"/>
      <c r="FY18" s="56"/>
      <c r="FZ18" s="56"/>
      <c r="GA18" s="56"/>
      <c r="GB18" s="56"/>
      <c r="GC18" s="56"/>
      <c r="GD18" s="56"/>
      <c r="GE18" s="56"/>
      <c r="GF18" s="56"/>
      <c r="GG18" s="56"/>
      <c r="GH18" s="56"/>
      <c r="GI18" s="56"/>
      <c r="GJ18" s="56"/>
      <c r="GK18" s="56"/>
      <c r="GL18" s="56"/>
      <c r="GM18" s="56"/>
      <c r="GN18" s="56"/>
      <c r="GO18" s="56"/>
      <c r="GP18" s="56"/>
      <c r="GQ18" s="56"/>
      <c r="GR18" s="56"/>
      <c r="GS18" s="56"/>
      <c r="GT18" s="56"/>
      <c r="GU18" s="56"/>
      <c r="GV18" s="56"/>
      <c r="GW18" s="56"/>
      <c r="GX18" s="56"/>
      <c r="GY18" s="56"/>
      <c r="GZ18" s="56"/>
      <c r="HA18" s="56"/>
      <c r="HB18" s="56"/>
      <c r="HC18" s="56"/>
      <c r="HD18" s="56"/>
      <c r="HE18" s="56"/>
      <c r="HF18" s="56"/>
      <c r="HG18" s="56"/>
      <c r="HH18" s="56"/>
      <c r="HI18" s="56"/>
      <c r="HJ18" s="56"/>
      <c r="HK18" s="56"/>
      <c r="HL18" s="56"/>
      <c r="HM18" s="56"/>
      <c r="HN18" s="56"/>
      <c r="HO18" s="56"/>
      <c r="HP18" s="56"/>
      <c r="HQ18" s="56"/>
      <c r="HR18" s="56"/>
      <c r="HS18" s="56"/>
      <c r="HT18" s="56"/>
      <c r="HU18" s="56"/>
      <c r="HV18" s="56"/>
      <c r="HW18" s="56"/>
      <c r="HX18" s="56"/>
      <c r="HY18" s="56"/>
      <c r="HZ18" s="56"/>
      <c r="IA18" s="56"/>
      <c r="IB18" s="56"/>
      <c r="IC18" s="56"/>
      <c r="ID18" s="56"/>
      <c r="IE18" s="56"/>
      <c r="IF18" s="56"/>
      <c r="IG18" s="56"/>
      <c r="IH18" s="56"/>
      <c r="II18" s="56"/>
      <c r="IJ18" s="56"/>
      <c r="IK18" s="56"/>
      <c r="IL18" s="56"/>
      <c r="IM18" s="56"/>
      <c r="IN18" s="56"/>
      <c r="IO18" s="56"/>
      <c r="IP18" s="56"/>
      <c r="IQ18" s="56"/>
      <c r="IR18" s="56"/>
      <c r="IS18" s="56"/>
      <c r="IT18" s="56"/>
      <c r="IU18" s="56"/>
      <c r="IV18" s="56"/>
      <c r="IW18" s="56"/>
      <c r="IX18" s="56"/>
      <c r="IZ18" s="56"/>
    </row>
    <row r="19" customFormat="false" ht="24.7" hidden="false" customHeight="true" outlineLevel="0" collapsed="false">
      <c r="A19" s="79" t="s">
        <v>80</v>
      </c>
      <c r="B19" s="71" t="str">
        <f aca="false">IF(B12=""," ",B12)</f>
        <v> </v>
      </c>
      <c r="C19" s="71" t="str">
        <f aca="false">IF(B13=""," ",B13)</f>
        <v> </v>
      </c>
      <c r="D19" s="59"/>
      <c r="E19" s="59"/>
      <c r="F19" s="59"/>
      <c r="G19" s="59"/>
      <c r="H19" s="80"/>
      <c r="I19" s="59" t="str">
        <f aca="false">IF($U19="FG",0,IF($U19="FD",2,IF($S19="F",IF(COUNTIF($D19:$H19,"&lt;0")=Engagés!C13,IF(AND($B19&lt;&gt;"",$C19&lt;&gt;""),1,0),2),"")))</f>
        <v/>
      </c>
      <c r="J19" s="59" t="str">
        <f aca="false">IF($U19="FG",2,IF($U19="FD",0,IF($S19="F",IF(COUNTIF($D19:$H19,"&lt;0")=Engagés!C13,2,1),"")))</f>
        <v/>
      </c>
      <c r="K19" s="81"/>
      <c r="L19" s="56"/>
      <c r="M19" s="56"/>
      <c r="N19" s="56"/>
      <c r="O19" s="56"/>
      <c r="P19" s="56"/>
      <c r="Q19" s="82"/>
      <c r="R19" s="82" t="n">
        <f aca="false">IF(T19="=",1,0)</f>
        <v>1</v>
      </c>
      <c r="S19" s="77" t="str">
        <f aca="false">IF(OR(B19="",C19=""),"",IF(OR(COUNTIF(D19:H19,"&gt;=0")=Engagés!C13,COUNTIF(D19:H19,"&lt;0")=Engagés!C13,U19="FD",U19="FG"),"F",IF(AND(ISNA(MATCH("wo",D19:H19,0)),ISNA(MATCH("wo-",D19:H19,0))),"","F")))</f>
        <v/>
      </c>
      <c r="T19" s="83" t="str">
        <f aca="false">IF(OR(B19="",C19=""),"",IF(I21=J21,"=",""))</f>
        <v>=</v>
      </c>
      <c r="U19" s="77" t="str">
        <f aca="false">IF(ISERROR(MATCH("wo",D19:H19,0)),IF(ISERROR(MATCH("-wo",D19:H19,0)),"","FD"),"FG")</f>
        <v/>
      </c>
      <c r="V19" s="56"/>
      <c r="W19" s="84" t="s">
        <v>81</v>
      </c>
      <c r="X19" s="74" t="n">
        <f aca="false">IF(T19="=",IF(D19="",0,IF(D19&lt;0,ABS(D19),IF(D19&lt;10,11,D19+2)))+IF(E19="",0,IF(E19&lt;0,ABS(E19),IF(E19&lt;10,11,E19+2)))+IF(F19="",0,IF(F19&lt;0,ABS(F19),IF(F19&lt;10,11,F19+2)))+IF(G19="",0,IF(G19&lt;0,ABS(G19),IF(G19&lt;10,11,G19+2)))+IF(H19="",0,IF(H19&lt;0,ABS(H19),IF(H19&lt;10,11,H19+2))),"")</f>
        <v>0</v>
      </c>
      <c r="Y19" s="74" t="n">
        <f aca="false">IF(T19="=",IF(D19="",0,IF(D19&lt;0,IF(ABS(D19)&lt;10,11,ABS(D19)+2),ABS(D19)))+IF(E19="",0,IF(E19&lt;0,IF(ABS(E19)&lt;10,11,ABS(E19)+2),ABS(E19)))+IF(F19="",0,IF(F19&lt;0,IF(ABS(F19)&lt;10,11,ABS(F19)+2),ABS(F19)))+IF(G19="",0,IF(G19&lt;0,IF(ABS(G19)&lt;10,11,ABS(G19)+2),ABS(G19)))+IF(H19="",0,IF(H19&lt;0,IF(ABS(H19)&lt;10,11,ABS(H19)+2),ABS(H19))),"")</f>
        <v>0</v>
      </c>
      <c r="Z19" s="74" t="n">
        <f aca="false">IF(T19="=",Y19,"")</f>
        <v>0</v>
      </c>
      <c r="AA19" s="74" t="n">
        <f aca="false">IF(T19="=",X19,"")</f>
        <v>0</v>
      </c>
      <c r="AB19" s="85"/>
      <c r="AC19" s="85"/>
      <c r="AD19" s="56"/>
      <c r="AE19" s="86" t="n">
        <f aca="false">D19</f>
        <v>0</v>
      </c>
      <c r="AF19" s="86" t="n">
        <f aca="false">E19</f>
        <v>0</v>
      </c>
      <c r="AG19" s="86" t="n">
        <f aca="false">F19</f>
        <v>0</v>
      </c>
      <c r="AH19" s="86" t="n">
        <f aca="false">G19</f>
        <v>0</v>
      </c>
      <c r="AI19" s="86" t="n">
        <f aca="false">H19</f>
        <v>0</v>
      </c>
      <c r="AJ19" s="56"/>
      <c r="AK19" s="84" t="s">
        <v>81</v>
      </c>
      <c r="AL19" s="74" t="n">
        <f aca="false">IF(T19="=",COUNTIF(D19:H19,"&gt;=0"),0)</f>
        <v>0</v>
      </c>
      <c r="AM19" s="74" t="n">
        <f aca="false">IF(T19="=",COUNTIF(D19:H19,"&lt;0"),0)</f>
        <v>0</v>
      </c>
      <c r="AN19" s="74" t="n">
        <f aca="false">IF(T19="=",COUNTIF(D19:H19,"&lt;0"),0)</f>
        <v>0</v>
      </c>
      <c r="AO19" s="74" t="n">
        <f aca="false">IF(T19="=",COUNTIF(D19:H19,"&gt;=0"),0)</f>
        <v>0</v>
      </c>
      <c r="AP19" s="85"/>
      <c r="AQ19" s="85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  <c r="BY19" s="56"/>
      <c r="BZ19" s="56"/>
      <c r="CA19" s="56"/>
      <c r="CB19" s="56"/>
      <c r="CC19" s="56"/>
      <c r="CD19" s="56"/>
      <c r="CE19" s="56"/>
      <c r="CF19" s="56"/>
      <c r="CG19" s="56"/>
      <c r="CH19" s="56"/>
      <c r="CI19" s="56"/>
      <c r="CJ19" s="56"/>
      <c r="CK19" s="56"/>
      <c r="CL19" s="56"/>
      <c r="CM19" s="56"/>
      <c r="CN19" s="56"/>
      <c r="CO19" s="56"/>
      <c r="CP19" s="56"/>
      <c r="CQ19" s="56"/>
      <c r="CR19" s="56"/>
      <c r="CS19" s="56"/>
      <c r="CT19" s="56"/>
      <c r="CU19" s="56"/>
      <c r="CV19" s="56"/>
      <c r="CW19" s="56"/>
      <c r="CX19" s="56"/>
      <c r="CY19" s="56"/>
      <c r="CZ19" s="56"/>
      <c r="DA19" s="56"/>
      <c r="DB19" s="56"/>
      <c r="DC19" s="56"/>
      <c r="DD19" s="56"/>
      <c r="DE19" s="56"/>
      <c r="DF19" s="56"/>
      <c r="DG19" s="56"/>
      <c r="DH19" s="56"/>
      <c r="DI19" s="56"/>
      <c r="DJ19" s="56"/>
      <c r="DK19" s="56"/>
      <c r="DL19" s="56"/>
      <c r="DM19" s="56"/>
      <c r="DN19" s="56"/>
      <c r="DO19" s="56"/>
      <c r="DP19" s="56"/>
      <c r="DQ19" s="56"/>
      <c r="DR19" s="56"/>
      <c r="DS19" s="56"/>
      <c r="DT19" s="56"/>
      <c r="DU19" s="56"/>
      <c r="DV19" s="56"/>
      <c r="DW19" s="56"/>
      <c r="DX19" s="56"/>
      <c r="DY19" s="56"/>
      <c r="DZ19" s="56"/>
      <c r="EA19" s="56"/>
      <c r="EB19" s="56"/>
      <c r="EC19" s="56"/>
      <c r="ED19" s="56"/>
      <c r="EE19" s="56"/>
      <c r="EF19" s="56"/>
      <c r="EG19" s="56"/>
      <c r="EH19" s="56"/>
      <c r="EI19" s="56"/>
      <c r="EJ19" s="56"/>
      <c r="EK19" s="56"/>
      <c r="EL19" s="56"/>
      <c r="EM19" s="56"/>
      <c r="EN19" s="56"/>
      <c r="EO19" s="56"/>
      <c r="EP19" s="56"/>
      <c r="EQ19" s="56"/>
      <c r="ER19" s="56"/>
      <c r="ES19" s="56"/>
      <c r="ET19" s="56"/>
      <c r="EU19" s="56"/>
      <c r="EV19" s="56"/>
      <c r="EW19" s="56"/>
      <c r="EX19" s="56"/>
      <c r="EY19" s="56"/>
      <c r="EZ19" s="56"/>
      <c r="FA19" s="56"/>
      <c r="FB19" s="56"/>
      <c r="FC19" s="56"/>
      <c r="FD19" s="56"/>
      <c r="FE19" s="56"/>
      <c r="FF19" s="56"/>
      <c r="FG19" s="56"/>
      <c r="FH19" s="56"/>
      <c r="FI19" s="56"/>
      <c r="FJ19" s="56"/>
      <c r="FK19" s="56"/>
      <c r="FL19" s="56"/>
      <c r="FM19" s="56"/>
      <c r="FN19" s="56"/>
      <c r="FO19" s="56"/>
      <c r="FP19" s="56"/>
      <c r="FQ19" s="56"/>
      <c r="FR19" s="56"/>
      <c r="FS19" s="56"/>
      <c r="FT19" s="56"/>
      <c r="FU19" s="56"/>
      <c r="FV19" s="56"/>
      <c r="FW19" s="56"/>
      <c r="FX19" s="56"/>
      <c r="FY19" s="56"/>
      <c r="FZ19" s="56"/>
      <c r="GA19" s="56"/>
      <c r="GB19" s="56"/>
      <c r="GC19" s="56"/>
      <c r="GD19" s="56"/>
      <c r="GE19" s="56"/>
      <c r="GF19" s="56"/>
      <c r="GG19" s="56"/>
      <c r="GH19" s="56"/>
      <c r="GI19" s="56"/>
      <c r="GJ19" s="56"/>
      <c r="GK19" s="56"/>
      <c r="GL19" s="56"/>
      <c r="GM19" s="56"/>
      <c r="GN19" s="56"/>
      <c r="GO19" s="56"/>
      <c r="GP19" s="56"/>
      <c r="GQ19" s="56"/>
      <c r="GR19" s="56"/>
      <c r="GS19" s="56"/>
      <c r="GT19" s="56"/>
      <c r="GU19" s="56"/>
      <c r="GV19" s="56"/>
      <c r="GW19" s="56"/>
      <c r="GX19" s="56"/>
      <c r="GY19" s="56"/>
      <c r="GZ19" s="56"/>
      <c r="HA19" s="56"/>
      <c r="HB19" s="56"/>
      <c r="HC19" s="56"/>
      <c r="HD19" s="56"/>
      <c r="HE19" s="56"/>
      <c r="HF19" s="56"/>
      <c r="HG19" s="56"/>
      <c r="HH19" s="56"/>
      <c r="HI19" s="56"/>
      <c r="HJ19" s="56"/>
      <c r="HK19" s="56"/>
      <c r="HL19" s="56"/>
      <c r="HM19" s="56"/>
      <c r="HN19" s="56"/>
      <c r="HO19" s="56"/>
      <c r="HP19" s="56"/>
      <c r="HQ19" s="56"/>
      <c r="HR19" s="56"/>
      <c r="HS19" s="56"/>
      <c r="HT19" s="56"/>
      <c r="HU19" s="56"/>
      <c r="HV19" s="56"/>
      <c r="HW19" s="56"/>
      <c r="HX19" s="56"/>
      <c r="HY19" s="56"/>
      <c r="HZ19" s="56"/>
      <c r="IA19" s="56"/>
      <c r="IB19" s="56"/>
      <c r="IC19" s="56"/>
      <c r="ID19" s="56"/>
      <c r="IE19" s="56"/>
      <c r="IF19" s="56"/>
      <c r="IG19" s="56"/>
      <c r="IH19" s="56"/>
      <c r="II19" s="56"/>
      <c r="IJ19" s="56"/>
      <c r="IK19" s="56"/>
      <c r="IL19" s="56"/>
      <c r="IM19" s="56"/>
      <c r="IN19" s="56"/>
      <c r="IO19" s="56"/>
      <c r="IP19" s="56"/>
      <c r="IQ19" s="56"/>
      <c r="IR19" s="56"/>
      <c r="IS19" s="56"/>
      <c r="IT19" s="56"/>
      <c r="IU19" s="56"/>
      <c r="IV19" s="56"/>
      <c r="IW19" s="56"/>
      <c r="IX19" s="56"/>
      <c r="IZ19" s="56"/>
    </row>
    <row r="20" customFormat="false" ht="20.1" hidden="false" customHeight="true" outlineLevel="0" collapsed="false">
      <c r="A20" s="56"/>
      <c r="B20" s="56"/>
      <c r="C20" s="56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/>
      <c r="R20" s="56"/>
      <c r="S20" s="59" t="n">
        <f aca="false">COUNTIF(S17:S19,"F")</f>
        <v>0</v>
      </c>
      <c r="T20" s="59" t="n">
        <f aca="false">SUM(R17:R20)</f>
        <v>3</v>
      </c>
      <c r="U20" s="56"/>
      <c r="V20" s="56"/>
      <c r="W20" s="56"/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  <c r="BY20" s="56"/>
      <c r="BZ20" s="56"/>
      <c r="CA20" s="56"/>
      <c r="CB20" s="56"/>
      <c r="CC20" s="56"/>
      <c r="CD20" s="56"/>
      <c r="CE20" s="56"/>
      <c r="CF20" s="56"/>
      <c r="CG20" s="56"/>
      <c r="CH20" s="56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1"/>
      <c r="GQ20" s="1"/>
      <c r="GR20" s="1"/>
      <c r="GS20" s="1"/>
      <c r="GT20" s="1"/>
      <c r="GU20" s="1"/>
      <c r="GV20" s="1"/>
      <c r="GW20" s="1"/>
      <c r="GX20" s="1"/>
      <c r="GY20" s="1"/>
      <c r="GZ20" s="1"/>
      <c r="HA20" s="1"/>
      <c r="HB20" s="1"/>
      <c r="HC20" s="1"/>
      <c r="HD20" s="1"/>
      <c r="HE20" s="1"/>
      <c r="HF20" s="1"/>
      <c r="HG20" s="1"/>
      <c r="HH20" s="1"/>
      <c r="HI20" s="1"/>
      <c r="HJ20" s="1"/>
      <c r="HK20" s="1"/>
      <c r="HL20" s="1"/>
      <c r="HM20" s="1"/>
      <c r="HN20" s="1"/>
      <c r="HO20" s="1"/>
      <c r="HP20" s="1"/>
      <c r="HQ20" s="1"/>
      <c r="HR20" s="1"/>
      <c r="HS20" s="1"/>
      <c r="HT20" s="1"/>
      <c r="HU20" s="1"/>
      <c r="HV20" s="1"/>
      <c r="HW20" s="1"/>
      <c r="HX20" s="1"/>
      <c r="HY20" s="1"/>
      <c r="HZ20" s="1"/>
      <c r="IA20" s="1"/>
      <c r="IB20" s="1"/>
      <c r="IC20" s="1"/>
      <c r="ID20" s="1"/>
      <c r="IE20" s="1"/>
      <c r="IF20" s="1"/>
      <c r="IG20" s="1"/>
      <c r="IH20" s="1"/>
      <c r="II20" s="1"/>
      <c r="IJ20" s="1"/>
      <c r="IK20" s="1"/>
      <c r="IL20" s="1"/>
      <c r="IM20" s="1"/>
      <c r="IN20" s="1"/>
      <c r="IO20" s="1"/>
      <c r="IP20" s="1"/>
      <c r="IQ20" s="1"/>
      <c r="IR20" s="1"/>
      <c r="IS20" s="1"/>
      <c r="IT20" s="1"/>
      <c r="IU20" s="1"/>
    </row>
    <row r="21" customFormat="false" ht="20.1" hidden="false" customHeight="true" outlineLevel="0" collapsed="false">
      <c r="A21" s="56"/>
      <c r="B21" s="56"/>
      <c r="C21" s="56"/>
      <c r="D21" s="88" t="s">
        <v>82</v>
      </c>
      <c r="E21" s="88"/>
      <c r="F21" s="88"/>
      <c r="G21" s="88"/>
      <c r="H21" s="88"/>
      <c r="I21" s="89" t="n">
        <f aca="false">SUM(I17:I19)</f>
        <v>0</v>
      </c>
      <c r="J21" s="89" t="n">
        <f aca="false">SUM(J17:J19)</f>
        <v>0</v>
      </c>
      <c r="K21" s="89" t="n">
        <f aca="false">SUM(K17:K19)</f>
        <v>0</v>
      </c>
      <c r="L21" s="56"/>
      <c r="M21" s="56"/>
      <c r="N21" s="56"/>
      <c r="O21" s="56"/>
      <c r="P21" s="56"/>
      <c r="Q21" s="82"/>
      <c r="R21" s="82"/>
      <c r="S21" s="66"/>
      <c r="T21" s="56"/>
      <c r="U21" s="56"/>
      <c r="V21" s="56"/>
      <c r="W21" s="56"/>
      <c r="X21" s="74" t="n">
        <f aca="false">SUM(X17:X19)</f>
        <v>0</v>
      </c>
      <c r="Y21" s="74" t="n">
        <f aca="false">SUM(Y17:Y19)</f>
        <v>0</v>
      </c>
      <c r="Z21" s="74" t="n">
        <f aca="false">SUM(Z17:Z19)</f>
        <v>0</v>
      </c>
      <c r="AA21" s="74" t="n">
        <f aca="false">SUM(AA17:AA19)</f>
        <v>0</v>
      </c>
      <c r="AB21" s="74" t="n">
        <f aca="false">SUM(AB17:AB19)</f>
        <v>0</v>
      </c>
      <c r="AC21" s="74" t="n">
        <f aca="false">SUM(AC17:AC19)</f>
        <v>0</v>
      </c>
      <c r="AD21" s="56"/>
      <c r="AE21" s="56"/>
      <c r="AF21" s="56"/>
      <c r="AG21" s="56"/>
      <c r="AH21" s="56"/>
      <c r="AI21" s="56"/>
      <c r="AJ21" s="56"/>
      <c r="AK21" s="56"/>
      <c r="AL21" s="74" t="n">
        <f aca="false">SUM(AL17:AL19)</f>
        <v>0</v>
      </c>
      <c r="AM21" s="74" t="n">
        <f aca="false">SUM(AM17:AM19)</f>
        <v>0</v>
      </c>
      <c r="AN21" s="74" t="n">
        <f aca="false">SUM(AN17:AN19)</f>
        <v>0</v>
      </c>
      <c r="AO21" s="74" t="n">
        <f aca="false">SUM(AO17:AO19)</f>
        <v>0</v>
      </c>
      <c r="AP21" s="74" t="n">
        <f aca="false">SUM(AP17:AP19)</f>
        <v>0</v>
      </c>
      <c r="AQ21" s="74" t="n">
        <f aca="false">SUM(AQ17:AQ19)</f>
        <v>0</v>
      </c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  <c r="BY21" s="56"/>
      <c r="BZ21" s="56"/>
      <c r="CA21" s="56"/>
      <c r="CB21" s="56"/>
      <c r="CC21" s="56"/>
      <c r="CD21" s="56"/>
      <c r="CE21" s="56"/>
      <c r="CF21" s="56"/>
      <c r="CG21" s="56"/>
      <c r="CH21" s="56"/>
      <c r="CI21" s="56"/>
      <c r="CJ21" s="56"/>
      <c r="CK21" s="56"/>
      <c r="CL21" s="56"/>
      <c r="CM21" s="56"/>
      <c r="CN21" s="56"/>
      <c r="CO21" s="56"/>
      <c r="CP21" s="56"/>
      <c r="CQ21" s="56"/>
      <c r="CR21" s="56"/>
      <c r="CS21" s="56"/>
      <c r="CT21" s="56"/>
      <c r="CU21" s="56"/>
      <c r="CV21" s="56"/>
      <c r="CW21" s="56"/>
      <c r="CX21" s="56"/>
      <c r="CY21" s="56"/>
      <c r="CZ21" s="56"/>
      <c r="DA21" s="56"/>
      <c r="DB21" s="56"/>
      <c r="DC21" s="56"/>
      <c r="DD21" s="56"/>
      <c r="DE21" s="56"/>
      <c r="DF21" s="56"/>
      <c r="DG21" s="56"/>
      <c r="DH21" s="56"/>
      <c r="DI21" s="56"/>
      <c r="DJ21" s="56"/>
      <c r="DK21" s="56"/>
      <c r="DL21" s="56"/>
      <c r="DM21" s="56"/>
      <c r="DN21" s="56"/>
      <c r="DO21" s="56"/>
      <c r="DP21" s="56"/>
      <c r="DQ21" s="56"/>
      <c r="DR21" s="56"/>
      <c r="DS21" s="56"/>
      <c r="DT21" s="56"/>
      <c r="DU21" s="56"/>
      <c r="DV21" s="56"/>
      <c r="DW21" s="56"/>
      <c r="DX21" s="56"/>
      <c r="DY21" s="56"/>
      <c r="DZ21" s="56"/>
      <c r="EA21" s="56"/>
      <c r="EB21" s="56"/>
      <c r="EC21" s="56"/>
      <c r="ED21" s="56"/>
      <c r="EE21" s="56"/>
      <c r="EF21" s="56"/>
      <c r="EG21" s="56"/>
      <c r="EH21" s="56"/>
      <c r="EI21" s="56"/>
      <c r="EJ21" s="56"/>
      <c r="EK21" s="56"/>
      <c r="EL21" s="56"/>
      <c r="EM21" s="56"/>
      <c r="EN21" s="56"/>
      <c r="EO21" s="56"/>
      <c r="EP21" s="56"/>
      <c r="EQ21" s="56"/>
      <c r="ER21" s="56"/>
      <c r="ES21" s="56"/>
      <c r="ET21" s="56"/>
      <c r="EU21" s="56"/>
      <c r="EV21" s="56"/>
      <c r="EW21" s="56"/>
      <c r="EX21" s="56"/>
      <c r="EY21" s="56"/>
      <c r="EZ21" s="56"/>
      <c r="FA21" s="56"/>
      <c r="FB21" s="56"/>
      <c r="FC21" s="56"/>
      <c r="FD21" s="56"/>
      <c r="FE21" s="56"/>
      <c r="FF21" s="56"/>
      <c r="FG21" s="56"/>
      <c r="FH21" s="56"/>
      <c r="FI21" s="56"/>
      <c r="FJ21" s="56"/>
      <c r="FK21" s="56"/>
      <c r="FL21" s="56"/>
      <c r="FM21" s="56"/>
      <c r="FN21" s="56"/>
      <c r="FO21" s="56"/>
      <c r="FP21" s="56"/>
      <c r="FQ21" s="56"/>
      <c r="FR21" s="56"/>
      <c r="FS21" s="56"/>
      <c r="FT21" s="56"/>
      <c r="FU21" s="56"/>
      <c r="FV21" s="56"/>
      <c r="FW21" s="56"/>
      <c r="FX21" s="56"/>
      <c r="FY21" s="56"/>
      <c r="FZ21" s="56"/>
      <c r="GA21" s="56"/>
      <c r="GB21" s="56"/>
      <c r="GC21" s="56"/>
      <c r="GD21" s="56"/>
      <c r="GE21" s="56"/>
      <c r="GF21" s="56"/>
      <c r="GG21" s="56"/>
      <c r="GH21" s="56"/>
      <c r="GI21" s="56"/>
      <c r="GJ21" s="56"/>
      <c r="GK21" s="56"/>
      <c r="GL21" s="56"/>
      <c r="GM21" s="56"/>
      <c r="GN21" s="56"/>
      <c r="GO21" s="56"/>
      <c r="GP21" s="56"/>
      <c r="GQ21" s="56"/>
      <c r="GR21" s="56"/>
      <c r="GS21" s="56"/>
      <c r="GT21" s="56"/>
      <c r="GU21" s="56"/>
      <c r="GV21" s="56"/>
      <c r="GW21" s="56"/>
      <c r="GX21" s="56"/>
      <c r="GY21" s="56"/>
      <c r="GZ21" s="56"/>
      <c r="HA21" s="56"/>
      <c r="HB21" s="56"/>
      <c r="HC21" s="56"/>
      <c r="HD21" s="56"/>
      <c r="HE21" s="56"/>
      <c r="HF21" s="56"/>
      <c r="HG21" s="56"/>
      <c r="HH21" s="56"/>
      <c r="HI21" s="56"/>
      <c r="HJ21" s="56"/>
      <c r="HK21" s="56"/>
      <c r="HL21" s="56"/>
      <c r="HM21" s="56"/>
      <c r="HN21" s="56"/>
      <c r="HO21" s="56"/>
      <c r="HP21" s="56"/>
      <c r="HQ21" s="56"/>
      <c r="HR21" s="56"/>
      <c r="HS21" s="56"/>
      <c r="HT21" s="56"/>
      <c r="HU21" s="56"/>
      <c r="HV21" s="56"/>
      <c r="HW21" s="56"/>
      <c r="HX21" s="56"/>
      <c r="HY21" s="56"/>
      <c r="HZ21" s="56"/>
      <c r="IA21" s="56"/>
      <c r="IB21" s="56"/>
      <c r="IC21" s="56"/>
      <c r="ID21" s="56"/>
      <c r="IE21" s="56"/>
      <c r="IF21" s="56"/>
      <c r="IG21" s="56"/>
      <c r="IH21" s="56"/>
      <c r="II21" s="56"/>
      <c r="IJ21" s="56"/>
      <c r="IK21" s="56"/>
      <c r="IL21" s="56"/>
      <c r="IM21" s="56"/>
      <c r="IN21" s="56"/>
      <c r="IO21" s="56"/>
      <c r="IP21" s="56"/>
      <c r="IQ21" s="56"/>
      <c r="IR21" s="56"/>
      <c r="IS21" s="56"/>
      <c r="IT21" s="56"/>
      <c r="IU21" s="56"/>
      <c r="IV21" s="56"/>
      <c r="IW21" s="56"/>
      <c r="IX21" s="56"/>
      <c r="IZ21" s="56"/>
    </row>
    <row r="22" customFormat="false" ht="20.1" hidden="false" customHeight="true" outlineLevel="0" collapsed="false">
      <c r="A22" s="56"/>
      <c r="B22" s="64" t="s">
        <v>83</v>
      </c>
      <c r="C22" s="56"/>
      <c r="D22" s="90" t="s">
        <v>84</v>
      </c>
      <c r="E22" s="90"/>
      <c r="F22" s="90"/>
      <c r="G22" s="90"/>
      <c r="H22" s="90"/>
      <c r="I22" s="59" t="str">
        <f aca="false">IF($AF$25="ok",AI26,"")</f>
        <v/>
      </c>
      <c r="J22" s="59" t="str">
        <f aca="false">IF($AF$25="ok",AI27,"")</f>
        <v/>
      </c>
      <c r="K22" s="59" t="str">
        <f aca="false">IF($AF$25="ok",AI28,"")</f>
        <v/>
      </c>
      <c r="L22" s="56"/>
      <c r="M22" s="56"/>
      <c r="N22" s="56"/>
      <c r="O22" s="56"/>
      <c r="P22" s="56"/>
      <c r="Q22" s="66"/>
      <c r="R22" s="66"/>
      <c r="S22" s="56"/>
      <c r="T22" s="56"/>
      <c r="U22" s="56"/>
      <c r="V22" s="56"/>
      <c r="W22" s="56"/>
      <c r="X22" s="91" t="str">
        <f aca="false">IF((X21+Y21)&lt;&gt;0,X21/Y21,"")</f>
        <v/>
      </c>
      <c r="Y22" s="91" t="str">
        <f aca="false">IF((Y21+Z21)&lt;&gt;0,Y21/Z21,"")</f>
        <v/>
      </c>
      <c r="Z22" s="91" t="str">
        <f aca="false">IF((Z21+AA21)&lt;&gt;0,Z21/AA21,"")</f>
        <v/>
      </c>
      <c r="AA22" s="91" t="str">
        <f aca="false">IF((AA21+AB21)&lt;&gt;0,AA21/AB21,"")</f>
        <v/>
      </c>
      <c r="AB22" s="91" t="str">
        <f aca="false">IF((AB21+AC21)&lt;&gt;0,AB21/AC21,"")</f>
        <v/>
      </c>
      <c r="AC22" s="91"/>
      <c r="AD22" s="56"/>
      <c r="AE22" s="56"/>
      <c r="AF22" s="56"/>
      <c r="AG22" s="56"/>
      <c r="AH22" s="56"/>
      <c r="AI22" s="56"/>
      <c r="AJ22" s="56"/>
      <c r="AK22" s="56"/>
      <c r="AL22" s="92" t="str">
        <f aca="false">IF((AL21+AM21)&lt;&gt;0,IF(AM21=0,AL21,AL21/AM21),"")</f>
        <v/>
      </c>
      <c r="AM22" s="92"/>
      <c r="AN22" s="92" t="str">
        <f aca="false">IF((AN21+AO21)&lt;&gt;0,IF(AO21=0,AN21,AN21/AO21),"")</f>
        <v/>
      </c>
      <c r="AO22" s="92" t="str">
        <f aca="false">IF((AO21+AP21)&lt;&gt;0,IF(AP21=0,AO21,AO21/AP21),"")</f>
        <v/>
      </c>
      <c r="AP22" s="92" t="str">
        <f aca="false">IF((AP21+AQ21)&lt;&gt;0,IF(AQ21=0,AP21,AP21/AQ21),"")</f>
        <v/>
      </c>
      <c r="AQ22" s="92" t="str">
        <f aca="false">IF((AQ21+AZ21)&lt;&gt;0,IF(AZ21=0,AQ21,AQ21/AZ21),"")</f>
        <v/>
      </c>
      <c r="AR22" s="56"/>
      <c r="AS22" s="56"/>
      <c r="AT22" s="56"/>
      <c r="AU22" s="56"/>
      <c r="AV22" s="56"/>
      <c r="AW22" s="56"/>
      <c r="AX22" s="56"/>
      <c r="AY22" s="56"/>
      <c r="AZ22" s="56"/>
      <c r="BA22" s="56"/>
      <c r="BB22" s="56"/>
      <c r="BC22" s="56"/>
      <c r="BD22" s="56"/>
      <c r="BE22" s="56"/>
      <c r="BF22" s="56"/>
      <c r="BG22" s="56"/>
      <c r="BH22" s="56"/>
      <c r="BI22" s="56"/>
      <c r="BJ22" s="56"/>
      <c r="BK22" s="56"/>
      <c r="BL22" s="56"/>
      <c r="BM22" s="56"/>
      <c r="BN22" s="56"/>
      <c r="BO22" s="56"/>
      <c r="BP22" s="56"/>
      <c r="BQ22" s="56"/>
      <c r="BR22" s="56"/>
      <c r="BS22" s="56"/>
      <c r="BT22" s="56"/>
      <c r="BU22" s="56"/>
      <c r="BV22" s="56"/>
      <c r="BW22" s="56"/>
      <c r="BX22" s="56"/>
      <c r="BY22" s="56"/>
      <c r="BZ22" s="56"/>
      <c r="CA22" s="56"/>
      <c r="CB22" s="56"/>
      <c r="CC22" s="56"/>
      <c r="CD22" s="56"/>
      <c r="CE22" s="56"/>
      <c r="CF22" s="56"/>
      <c r="CG22" s="56"/>
      <c r="CH22" s="56"/>
      <c r="CI22" s="56"/>
      <c r="CJ22" s="56"/>
      <c r="CK22" s="56"/>
      <c r="CL22" s="56"/>
      <c r="CM22" s="56"/>
      <c r="CN22" s="56"/>
      <c r="CO22" s="56"/>
      <c r="CP22" s="56"/>
      <c r="CQ22" s="56"/>
      <c r="CR22" s="56"/>
      <c r="CS22" s="56"/>
      <c r="CT22" s="56"/>
      <c r="CU22" s="56"/>
      <c r="CV22" s="56"/>
      <c r="CW22" s="56"/>
      <c r="CX22" s="56"/>
      <c r="CY22" s="56"/>
      <c r="CZ22" s="56"/>
      <c r="DA22" s="56"/>
      <c r="DB22" s="56"/>
      <c r="DC22" s="56"/>
      <c r="DD22" s="56"/>
      <c r="DE22" s="56"/>
      <c r="DF22" s="56"/>
      <c r="DG22" s="56"/>
      <c r="DH22" s="56"/>
      <c r="DI22" s="56"/>
      <c r="DJ22" s="56"/>
      <c r="DK22" s="56"/>
      <c r="DL22" s="56"/>
      <c r="DM22" s="56"/>
      <c r="DN22" s="56"/>
      <c r="DO22" s="56"/>
      <c r="DP22" s="56"/>
      <c r="DQ22" s="56"/>
      <c r="DR22" s="56"/>
      <c r="DS22" s="56"/>
      <c r="DT22" s="56"/>
      <c r="DU22" s="56"/>
      <c r="DV22" s="56"/>
      <c r="DW22" s="56"/>
      <c r="DX22" s="56"/>
      <c r="DY22" s="56"/>
      <c r="DZ22" s="56"/>
      <c r="EA22" s="56"/>
      <c r="EB22" s="56"/>
      <c r="EC22" s="56"/>
      <c r="ED22" s="56"/>
      <c r="EE22" s="56"/>
      <c r="EF22" s="56"/>
      <c r="EG22" s="56"/>
      <c r="EH22" s="56"/>
      <c r="EI22" s="56"/>
      <c r="EJ22" s="56"/>
      <c r="EK22" s="56"/>
      <c r="EL22" s="56"/>
      <c r="EM22" s="56"/>
      <c r="EN22" s="56"/>
      <c r="EO22" s="56"/>
      <c r="EP22" s="56"/>
      <c r="EQ22" s="56"/>
      <c r="ER22" s="56"/>
      <c r="ES22" s="56"/>
      <c r="ET22" s="56"/>
      <c r="EU22" s="56"/>
      <c r="EV22" s="56"/>
      <c r="EW22" s="56"/>
      <c r="EX22" s="56"/>
      <c r="EY22" s="56"/>
      <c r="EZ22" s="56"/>
      <c r="FA22" s="56"/>
      <c r="FB22" s="56"/>
      <c r="FC22" s="56"/>
      <c r="FD22" s="56"/>
      <c r="FE22" s="56"/>
      <c r="FF22" s="56"/>
      <c r="FG22" s="56"/>
      <c r="FH22" s="56"/>
      <c r="FI22" s="56"/>
      <c r="FJ22" s="56"/>
      <c r="FK22" s="56"/>
      <c r="FL22" s="56"/>
      <c r="FM22" s="56"/>
      <c r="FN22" s="56"/>
      <c r="FO22" s="56"/>
      <c r="FP22" s="56"/>
      <c r="FQ22" s="56"/>
      <c r="FR22" s="56"/>
      <c r="FS22" s="56"/>
      <c r="FT22" s="56"/>
      <c r="FU22" s="56"/>
      <c r="FV22" s="56"/>
      <c r="FW22" s="56"/>
      <c r="FX22" s="56"/>
      <c r="FY22" s="56"/>
      <c r="FZ22" s="56"/>
      <c r="GA22" s="56"/>
      <c r="GB22" s="56"/>
      <c r="GC22" s="56"/>
      <c r="GD22" s="56"/>
      <c r="GE22" s="56"/>
      <c r="GF22" s="56"/>
      <c r="GG22" s="56"/>
      <c r="GH22" s="56"/>
      <c r="GI22" s="56"/>
      <c r="GJ22" s="56"/>
      <c r="GK22" s="56"/>
      <c r="GL22" s="56"/>
      <c r="GM22" s="56"/>
      <c r="GN22" s="56"/>
      <c r="GO22" s="56"/>
      <c r="GP22" s="56"/>
      <c r="GQ22" s="56"/>
      <c r="GR22" s="56"/>
      <c r="GS22" s="56"/>
      <c r="GT22" s="56"/>
      <c r="GU22" s="56"/>
      <c r="GV22" s="56"/>
      <c r="GW22" s="56"/>
      <c r="GX22" s="56"/>
      <c r="GY22" s="56"/>
      <c r="GZ22" s="56"/>
      <c r="HA22" s="56"/>
      <c r="HB22" s="56"/>
      <c r="HC22" s="56"/>
      <c r="HD22" s="56"/>
      <c r="HE22" s="56"/>
      <c r="HF22" s="56"/>
      <c r="HG22" s="56"/>
      <c r="HH22" s="56"/>
      <c r="HI22" s="56"/>
      <c r="HJ22" s="56"/>
      <c r="HK22" s="56"/>
      <c r="HL22" s="56"/>
      <c r="HM22" s="56"/>
      <c r="HN22" s="56"/>
      <c r="HO22" s="56"/>
      <c r="HP22" s="56"/>
      <c r="HQ22" s="56"/>
      <c r="HR22" s="56"/>
      <c r="HS22" s="56"/>
      <c r="HT22" s="56"/>
      <c r="HU22" s="56"/>
      <c r="HV22" s="56"/>
      <c r="HW22" s="56"/>
      <c r="HX22" s="56"/>
      <c r="HY22" s="56"/>
      <c r="HZ22" s="56"/>
      <c r="IA22" s="56"/>
      <c r="IB22" s="56"/>
      <c r="IC22" s="56"/>
      <c r="ID22" s="56"/>
      <c r="IE22" s="56"/>
      <c r="IF22" s="56"/>
      <c r="IG22" s="56"/>
      <c r="IH22" s="56"/>
      <c r="II22" s="56"/>
      <c r="IJ22" s="56"/>
      <c r="IK22" s="56"/>
      <c r="IL22" s="56"/>
      <c r="IM22" s="56"/>
      <c r="IN22" s="56"/>
      <c r="IO22" s="56"/>
      <c r="IP22" s="56"/>
      <c r="IQ22" s="56"/>
      <c r="IR22" s="56"/>
      <c r="IS22" s="56"/>
      <c r="IT22" s="56"/>
      <c r="IU22" s="56"/>
      <c r="IV22" s="56"/>
      <c r="IW22" s="56"/>
      <c r="IX22" s="56"/>
      <c r="IZ22" s="56"/>
    </row>
    <row r="23" customFormat="false" ht="20.1" hidden="false" customHeight="true" outlineLevel="0" collapsed="false">
      <c r="A23" s="56"/>
      <c r="B23" s="56"/>
      <c r="C23" s="56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56"/>
      <c r="U23" s="56"/>
      <c r="V23" s="56"/>
      <c r="W23" s="56"/>
      <c r="X23" s="56"/>
      <c r="Y23" s="56"/>
      <c r="Z23" s="56"/>
      <c r="AA23" s="56"/>
      <c r="AB23" s="56"/>
      <c r="AC23" s="56"/>
      <c r="AD23" s="56"/>
      <c r="AE23" s="56"/>
      <c r="AF23" s="93" t="n">
        <f aca="false">3-COUNTIF(B17:B19,"=0")-COUNTIF(B17:B19,"")</f>
        <v>3</v>
      </c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  <c r="BY23" s="56"/>
      <c r="BZ23" s="56"/>
      <c r="CA23" s="56"/>
      <c r="CB23" s="56"/>
      <c r="CC23" s="56"/>
      <c r="CD23" s="56"/>
      <c r="CE23" s="56"/>
      <c r="CF23" s="56"/>
      <c r="CG23" s="56"/>
      <c r="CH23" s="56"/>
      <c r="CI23" s="56"/>
      <c r="CJ23" s="56"/>
      <c r="CK23" s="56"/>
      <c r="CL23" s="56"/>
      <c r="CM23" s="56"/>
      <c r="CN23" s="56"/>
      <c r="CO23" s="56"/>
      <c r="CP23" s="56"/>
      <c r="CQ23" s="56"/>
      <c r="CR23" s="56"/>
      <c r="CS23" s="56"/>
      <c r="CT23" s="56"/>
      <c r="CU23" s="56"/>
      <c r="CV23" s="56"/>
      <c r="CW23" s="56"/>
      <c r="CX23" s="56"/>
      <c r="CY23" s="56"/>
      <c r="CZ23" s="56"/>
      <c r="DA23" s="56"/>
      <c r="DB23" s="56"/>
      <c r="DC23" s="56"/>
      <c r="DD23" s="56"/>
      <c r="DE23" s="56"/>
      <c r="DF23" s="56"/>
      <c r="DG23" s="56"/>
      <c r="DH23" s="56"/>
      <c r="DI23" s="56"/>
      <c r="DJ23" s="56"/>
      <c r="DK23" s="56"/>
      <c r="DL23" s="56"/>
      <c r="DM23" s="56"/>
      <c r="DN23" s="56"/>
      <c r="DO23" s="56"/>
      <c r="DP23" s="56"/>
      <c r="DQ23" s="56"/>
      <c r="DR23" s="56"/>
      <c r="DS23" s="56"/>
      <c r="DT23" s="56"/>
      <c r="DU23" s="56"/>
      <c r="DV23" s="56"/>
      <c r="DW23" s="56"/>
      <c r="DX23" s="56"/>
      <c r="DY23" s="56"/>
      <c r="DZ23" s="56"/>
      <c r="EA23" s="56"/>
      <c r="EB23" s="56"/>
      <c r="EC23" s="56"/>
      <c r="ED23" s="56"/>
      <c r="EE23" s="56"/>
      <c r="EF23" s="56"/>
      <c r="EG23" s="56"/>
      <c r="EH23" s="56"/>
      <c r="EI23" s="56"/>
      <c r="EJ23" s="56"/>
      <c r="EK23" s="56"/>
      <c r="EL23" s="56"/>
      <c r="EM23" s="56"/>
      <c r="EN23" s="56"/>
      <c r="EO23" s="56"/>
      <c r="EP23" s="56"/>
      <c r="EQ23" s="56"/>
      <c r="ER23" s="56"/>
      <c r="ES23" s="56"/>
      <c r="ET23" s="56"/>
      <c r="EU23" s="56"/>
      <c r="EV23" s="56"/>
      <c r="EW23" s="56"/>
      <c r="EX23" s="56"/>
      <c r="EY23" s="56"/>
      <c r="EZ23" s="56"/>
      <c r="FA23" s="56"/>
      <c r="FB23" s="56"/>
      <c r="FC23" s="56"/>
      <c r="FD23" s="56"/>
      <c r="FE23" s="56"/>
      <c r="FF23" s="56"/>
      <c r="FG23" s="56"/>
      <c r="FH23" s="56"/>
      <c r="FI23" s="56"/>
      <c r="FJ23" s="56"/>
      <c r="FK23" s="56"/>
      <c r="FL23" s="56"/>
      <c r="FM23" s="56"/>
      <c r="FN23" s="56"/>
      <c r="FO23" s="56"/>
      <c r="FP23" s="56"/>
      <c r="FQ23" s="56"/>
      <c r="FR23" s="56"/>
      <c r="FS23" s="56"/>
      <c r="FT23" s="56"/>
      <c r="FU23" s="56"/>
      <c r="FV23" s="56"/>
      <c r="FW23" s="56"/>
      <c r="FX23" s="56"/>
      <c r="FY23" s="56"/>
      <c r="FZ23" s="56"/>
      <c r="GA23" s="56"/>
      <c r="GB23" s="56"/>
      <c r="GC23" s="56"/>
      <c r="GD23" s="56"/>
      <c r="GE23" s="56"/>
      <c r="GF23" s="56"/>
      <c r="GG23" s="56"/>
      <c r="GH23" s="56"/>
      <c r="GI23" s="56"/>
      <c r="GJ23" s="56"/>
      <c r="GK23" s="56"/>
      <c r="GL23" s="56"/>
      <c r="GM23" s="56"/>
      <c r="GN23" s="56"/>
      <c r="GO23" s="56"/>
      <c r="GP23" s="56"/>
      <c r="GQ23" s="56"/>
      <c r="GR23" s="56"/>
      <c r="GS23" s="56"/>
      <c r="GT23" s="56"/>
      <c r="GU23" s="56"/>
      <c r="GV23" s="56"/>
      <c r="GW23" s="56"/>
      <c r="GX23" s="56"/>
      <c r="GY23" s="56"/>
      <c r="GZ23" s="56"/>
      <c r="HA23" s="56"/>
      <c r="HB23" s="56"/>
      <c r="HC23" s="56"/>
      <c r="HD23" s="56"/>
      <c r="HE23" s="56"/>
      <c r="HF23" s="56"/>
      <c r="HG23" s="56"/>
      <c r="HH23" s="56"/>
      <c r="HI23" s="56"/>
      <c r="HJ23" s="56"/>
      <c r="HK23" s="56"/>
      <c r="HL23" s="56"/>
      <c r="HM23" s="56"/>
      <c r="HN23" s="56"/>
      <c r="HO23" s="56"/>
      <c r="HP23" s="56"/>
      <c r="HQ23" s="56"/>
      <c r="HR23" s="56"/>
      <c r="HS23" s="56"/>
      <c r="HT23" s="56"/>
      <c r="HU23" s="56"/>
      <c r="HV23" s="56"/>
      <c r="HW23" s="56"/>
      <c r="HX23" s="56"/>
      <c r="HY23" s="56"/>
      <c r="HZ23" s="56"/>
      <c r="IA23" s="56"/>
      <c r="IB23" s="56"/>
      <c r="IC23" s="56"/>
      <c r="ID23" s="56"/>
      <c r="IE23" s="56"/>
      <c r="IF23" s="56"/>
      <c r="IG23" s="56"/>
      <c r="IH23" s="56"/>
      <c r="II23" s="56"/>
      <c r="IJ23" s="56"/>
      <c r="IK23" s="56"/>
      <c r="IL23" s="56"/>
      <c r="IM23" s="56"/>
      <c r="IN23" s="56"/>
      <c r="IO23" s="56"/>
      <c r="IP23" s="56"/>
      <c r="IQ23" s="56"/>
      <c r="IR23" s="56"/>
      <c r="IS23" s="56"/>
      <c r="IT23" s="56"/>
      <c r="IU23" s="56"/>
      <c r="IV23" s="56"/>
      <c r="IW23" s="56"/>
      <c r="IX23" s="56"/>
      <c r="IZ23" s="56"/>
    </row>
    <row r="24" customFormat="false" ht="20.1" hidden="false" customHeight="true" outlineLevel="0" collapsed="false">
      <c r="A24" s="56"/>
      <c r="B24" s="56"/>
      <c r="C24" s="56"/>
      <c r="D24" s="56"/>
      <c r="E24" s="94"/>
      <c r="F24" s="94"/>
      <c r="G24" s="94"/>
      <c r="H24" s="94"/>
      <c r="I24" s="94"/>
      <c r="J24" s="94"/>
      <c r="K24" s="94"/>
      <c r="L24" s="56"/>
      <c r="M24" s="56"/>
      <c r="N24" s="56"/>
      <c r="O24" s="56"/>
      <c r="P24" s="56"/>
      <c r="Q24" s="56"/>
      <c r="R24" s="56"/>
      <c r="S24" s="56"/>
      <c r="T24" s="95"/>
      <c r="U24" s="56"/>
      <c r="V24" s="56"/>
      <c r="W24" s="56"/>
      <c r="X24" s="96" t="s">
        <v>85</v>
      </c>
      <c r="Y24" s="96"/>
      <c r="Z24" s="96"/>
      <c r="AA24" s="96"/>
      <c r="AB24" s="97" t="s">
        <v>86</v>
      </c>
      <c r="AC24" s="97"/>
      <c r="AD24" s="97"/>
      <c r="AE24" s="97"/>
      <c r="AF24" s="93" t="n">
        <f aca="false">IF(AF23=4,6,IF(AF23=3,3,IF(AF23=2,1,0)))</f>
        <v>3</v>
      </c>
      <c r="AG24" s="98" t="s">
        <v>87</v>
      </c>
      <c r="AH24" s="98"/>
      <c r="AI24" s="98"/>
      <c r="AJ24" s="56"/>
      <c r="AK24" s="56"/>
      <c r="AL24" s="56"/>
      <c r="AM24" s="56"/>
      <c r="AN24" s="56"/>
      <c r="AO24" s="56"/>
      <c r="AP24" s="56"/>
      <c r="AQ24" s="56"/>
      <c r="AR24" s="56"/>
      <c r="AS24" s="56"/>
      <c r="AT24" s="56"/>
      <c r="AU24" s="56"/>
      <c r="AV24" s="56"/>
      <c r="AW24" s="56"/>
      <c r="AX24" s="56"/>
      <c r="AY24" s="56"/>
      <c r="AZ24" s="99"/>
      <c r="BA24" s="99"/>
      <c r="BB24" s="99"/>
      <c r="BC24" s="99"/>
      <c r="BD24" s="56"/>
      <c r="BE24" s="56"/>
      <c r="BF24" s="56"/>
      <c r="BG24" s="56"/>
      <c r="BH24" s="56"/>
      <c r="BI24" s="56"/>
      <c r="BJ24" s="56"/>
      <c r="BK24" s="56"/>
      <c r="BL24" s="56"/>
      <c r="BM24" s="56"/>
      <c r="BN24" s="56"/>
      <c r="BO24" s="56"/>
      <c r="BP24" s="56"/>
      <c r="BQ24" s="56"/>
      <c r="BR24" s="56"/>
      <c r="BS24" s="56"/>
      <c r="BT24" s="56"/>
      <c r="BU24" s="56"/>
      <c r="BV24" s="56"/>
      <c r="BW24" s="56"/>
      <c r="BX24" s="56"/>
      <c r="BY24" s="56"/>
      <c r="BZ24" s="56"/>
      <c r="CA24" s="56"/>
      <c r="CB24" s="56"/>
      <c r="CC24" s="56"/>
      <c r="CD24" s="56"/>
      <c r="CE24" s="56"/>
      <c r="CF24" s="56"/>
      <c r="CG24" s="56"/>
      <c r="CH24" s="56"/>
      <c r="CI24" s="56"/>
      <c r="CJ24" s="56"/>
      <c r="CK24" s="56"/>
      <c r="CL24" s="56"/>
      <c r="CM24" s="56"/>
      <c r="CN24" s="56"/>
      <c r="CO24" s="56"/>
      <c r="CP24" s="56"/>
      <c r="CQ24" s="56"/>
      <c r="CR24" s="56"/>
      <c r="CS24" s="56"/>
      <c r="CT24" s="56"/>
      <c r="CU24" s="56"/>
      <c r="CV24" s="56"/>
      <c r="CW24" s="56"/>
      <c r="CX24" s="56"/>
      <c r="CY24" s="56"/>
      <c r="CZ24" s="56"/>
      <c r="DA24" s="56"/>
      <c r="DB24" s="56"/>
      <c r="DC24" s="56"/>
      <c r="DD24" s="56"/>
      <c r="DE24" s="56"/>
      <c r="DF24" s="56"/>
      <c r="DG24" s="56"/>
      <c r="DH24" s="56"/>
      <c r="DI24" s="56"/>
      <c r="DJ24" s="56"/>
      <c r="DK24" s="56"/>
      <c r="DL24" s="56"/>
      <c r="DM24" s="56"/>
      <c r="DN24" s="56"/>
      <c r="DO24" s="56"/>
      <c r="DP24" s="56"/>
      <c r="DQ24" s="56"/>
      <c r="DR24" s="56"/>
      <c r="DS24" s="56"/>
      <c r="DT24" s="56"/>
      <c r="DU24" s="56"/>
      <c r="DV24" s="56"/>
      <c r="DW24" s="56"/>
      <c r="DX24" s="56"/>
      <c r="DY24" s="56"/>
      <c r="DZ24" s="56"/>
      <c r="EA24" s="56"/>
      <c r="EB24" s="56"/>
      <c r="EC24" s="56"/>
      <c r="ED24" s="56"/>
      <c r="EE24" s="56"/>
      <c r="EF24" s="56"/>
      <c r="EG24" s="56"/>
      <c r="EH24" s="56"/>
      <c r="EI24" s="56"/>
      <c r="EJ24" s="56"/>
      <c r="EK24" s="56"/>
      <c r="EL24" s="56"/>
      <c r="EM24" s="56"/>
      <c r="EN24" s="56"/>
      <c r="EO24" s="56"/>
      <c r="EP24" s="56"/>
      <c r="EQ24" s="56"/>
      <c r="ER24" s="56"/>
      <c r="ES24" s="56"/>
      <c r="ET24" s="56"/>
      <c r="EU24" s="56"/>
      <c r="EV24" s="56"/>
      <c r="EW24" s="56"/>
      <c r="EX24" s="56"/>
      <c r="EY24" s="56"/>
      <c r="EZ24" s="56"/>
      <c r="FA24" s="56"/>
      <c r="FB24" s="56"/>
      <c r="FC24" s="56"/>
      <c r="FD24" s="56"/>
      <c r="FE24" s="56"/>
      <c r="FF24" s="56"/>
      <c r="FG24" s="56"/>
      <c r="FH24" s="56"/>
      <c r="FI24" s="56"/>
      <c r="FJ24" s="56"/>
      <c r="FK24" s="56"/>
      <c r="FL24" s="56"/>
      <c r="FM24" s="56"/>
      <c r="FN24" s="56"/>
      <c r="FO24" s="56"/>
      <c r="FP24" s="56"/>
      <c r="FQ24" s="56"/>
      <c r="FR24" s="56"/>
      <c r="FS24" s="56"/>
      <c r="FT24" s="56"/>
      <c r="FU24" s="56"/>
      <c r="FV24" s="56"/>
      <c r="FW24" s="56"/>
      <c r="FX24" s="56"/>
      <c r="FY24" s="56"/>
      <c r="FZ24" s="56"/>
      <c r="GA24" s="56"/>
      <c r="GB24" s="56"/>
      <c r="GC24" s="56"/>
      <c r="GD24" s="56"/>
      <c r="GE24" s="56"/>
      <c r="GF24" s="56"/>
      <c r="GG24" s="56"/>
      <c r="GH24" s="56"/>
      <c r="GI24" s="56"/>
      <c r="GJ24" s="56"/>
      <c r="GK24" s="56"/>
      <c r="GL24" s="56"/>
      <c r="GM24" s="56"/>
      <c r="GN24" s="56"/>
      <c r="GO24" s="56"/>
      <c r="GP24" s="56"/>
      <c r="GQ24" s="56"/>
      <c r="GR24" s="56"/>
      <c r="GS24" s="56"/>
      <c r="GT24" s="56"/>
      <c r="GU24" s="56"/>
      <c r="GV24" s="56"/>
      <c r="GW24" s="56"/>
      <c r="GX24" s="56"/>
      <c r="GY24" s="56"/>
      <c r="GZ24" s="56"/>
      <c r="HA24" s="56"/>
      <c r="HB24" s="56"/>
      <c r="HC24" s="56"/>
      <c r="HD24" s="56"/>
      <c r="HE24" s="56"/>
      <c r="HF24" s="56"/>
      <c r="HG24" s="56"/>
      <c r="HH24" s="56"/>
      <c r="HI24" s="56"/>
      <c r="HJ24" s="56"/>
      <c r="HK24" s="56"/>
      <c r="HL24" s="56"/>
      <c r="HM24" s="56"/>
      <c r="HN24" s="56"/>
      <c r="HO24" s="56"/>
      <c r="HP24" s="56"/>
      <c r="HQ24" s="56"/>
      <c r="HR24" s="56"/>
      <c r="HS24" s="56"/>
      <c r="HT24" s="56"/>
      <c r="HU24" s="56"/>
      <c r="HV24" s="56"/>
      <c r="HW24" s="56"/>
      <c r="HX24" s="56"/>
      <c r="HY24" s="56"/>
      <c r="HZ24" s="56"/>
      <c r="IA24" s="56"/>
      <c r="IB24" s="56"/>
      <c r="IC24" s="56"/>
      <c r="ID24" s="56"/>
      <c r="IE24" s="56"/>
      <c r="IF24" s="56"/>
      <c r="IG24" s="56"/>
      <c r="IH24" s="56"/>
      <c r="II24" s="56"/>
      <c r="IJ24" s="56"/>
      <c r="IK24" s="56"/>
      <c r="IL24" s="56"/>
      <c r="IM24" s="56"/>
      <c r="IN24" s="56"/>
      <c r="IO24" s="56"/>
      <c r="IP24" s="56"/>
      <c r="IQ24" s="56"/>
      <c r="IR24" s="56"/>
      <c r="IS24" s="56"/>
      <c r="IT24" s="56"/>
      <c r="IU24" s="56"/>
      <c r="IV24" s="56"/>
      <c r="IW24" s="56"/>
      <c r="IX24" s="56"/>
      <c r="IZ24" s="56"/>
    </row>
    <row r="25" customFormat="false" ht="29.15" hidden="false" customHeight="true" outlineLevel="0" collapsed="false">
      <c r="A25" s="56"/>
      <c r="B25" s="100" t="s">
        <v>88</v>
      </c>
      <c r="C25" s="101"/>
      <c r="D25" s="94" t="str">
        <f aca="false">IF($S$20=Engagés!$L17,IF($T$20=0,"","Coef"&amp;CHAR(10)&amp;"Manches"),"")</f>
        <v/>
      </c>
      <c r="E25" s="94"/>
      <c r="F25" s="94"/>
      <c r="G25" s="94" t="str">
        <f aca="false">IF($S$20=Engagés!$L$17,IF($T$20=0,"","Coef"&amp;CHAR(10)&amp;"Points"),"")</f>
        <v/>
      </c>
      <c r="H25" s="94"/>
      <c r="I25" s="94"/>
      <c r="J25" s="94" t="str">
        <f aca="false">IF($S$20=Engagés!$L$17,IF($T$20=0,"","Joueur"),"")</f>
        <v/>
      </c>
      <c r="K25" s="94"/>
      <c r="L25" s="94"/>
      <c r="M25" s="56"/>
      <c r="N25" s="56"/>
      <c r="O25" s="56"/>
      <c r="P25" s="56"/>
      <c r="Q25" s="56"/>
      <c r="R25" s="56"/>
      <c r="S25" s="102"/>
      <c r="T25" s="56"/>
      <c r="U25" s="56"/>
      <c r="V25" s="56"/>
      <c r="W25" s="56"/>
      <c r="X25" s="96"/>
      <c r="Y25" s="96"/>
      <c r="Z25" s="96"/>
      <c r="AA25" s="96"/>
      <c r="AB25" s="97"/>
      <c r="AC25" s="97"/>
      <c r="AD25" s="97"/>
      <c r="AE25" s="97"/>
      <c r="AF25" s="93" t="str">
        <f aca="false">IF(AND(COUNTIF(S17:S19,"F")=AF24,AF24&gt;0),"ok","")</f>
        <v/>
      </c>
      <c r="AG25" s="98"/>
      <c r="AH25" s="98"/>
      <c r="AI25" s="98"/>
      <c r="AJ25" s="56"/>
      <c r="AK25" s="56"/>
      <c r="AL25" s="56"/>
      <c r="AM25" s="56"/>
      <c r="AN25" s="56"/>
      <c r="AO25" s="56"/>
      <c r="AP25" s="56"/>
      <c r="AQ25" s="56"/>
      <c r="AR25" s="56"/>
      <c r="AS25" s="56"/>
      <c r="AT25" s="56"/>
      <c r="AU25" s="56"/>
      <c r="AV25" s="56"/>
      <c r="AW25" s="56"/>
      <c r="AX25" s="56"/>
      <c r="AY25" s="56"/>
      <c r="AZ25" s="56"/>
      <c r="BA25" s="56"/>
      <c r="BB25" s="56"/>
      <c r="BC25" s="56"/>
      <c r="BD25" s="56"/>
      <c r="BE25" s="56"/>
      <c r="BF25" s="56"/>
      <c r="BG25" s="56"/>
      <c r="BH25" s="56"/>
      <c r="BI25" s="56"/>
      <c r="BJ25" s="56"/>
      <c r="BK25" s="56"/>
      <c r="BL25" s="56"/>
      <c r="BM25" s="56"/>
      <c r="BN25" s="56"/>
      <c r="BO25" s="56"/>
      <c r="BP25" s="56"/>
      <c r="BQ25" s="56"/>
      <c r="BR25" s="56"/>
      <c r="BS25" s="56"/>
      <c r="BT25" s="56"/>
      <c r="BU25" s="56"/>
      <c r="BV25" s="56"/>
      <c r="BW25" s="56"/>
      <c r="BX25" s="56"/>
      <c r="BY25" s="56"/>
      <c r="BZ25" s="56"/>
      <c r="CA25" s="56"/>
      <c r="CB25" s="56"/>
      <c r="CC25" s="56"/>
      <c r="CD25" s="56"/>
      <c r="CE25" s="56"/>
      <c r="CF25" s="56"/>
      <c r="CG25" s="56"/>
      <c r="CH25" s="56"/>
      <c r="CI25" s="56"/>
      <c r="CJ25" s="56"/>
      <c r="CK25" s="56"/>
      <c r="CL25" s="56"/>
      <c r="CM25" s="56"/>
      <c r="CN25" s="56"/>
      <c r="CO25" s="56"/>
      <c r="CP25" s="56"/>
      <c r="CQ25" s="56"/>
      <c r="CR25" s="56"/>
      <c r="CS25" s="56"/>
      <c r="CT25" s="56"/>
      <c r="CU25" s="56"/>
      <c r="CV25" s="56"/>
      <c r="CW25" s="56"/>
      <c r="CX25" s="56"/>
      <c r="CY25" s="56"/>
      <c r="CZ25" s="56"/>
      <c r="DA25" s="56"/>
      <c r="DB25" s="56"/>
      <c r="DC25" s="56"/>
      <c r="DD25" s="56"/>
      <c r="DE25" s="56"/>
      <c r="DF25" s="56"/>
      <c r="DG25" s="56"/>
      <c r="DH25" s="56"/>
      <c r="DI25" s="56"/>
      <c r="DJ25" s="56"/>
      <c r="DK25" s="56"/>
      <c r="DL25" s="56"/>
      <c r="DM25" s="56"/>
      <c r="DN25" s="56"/>
      <c r="DO25" s="56"/>
      <c r="DP25" s="56"/>
      <c r="DQ25" s="56"/>
      <c r="DR25" s="56"/>
      <c r="DS25" s="56"/>
      <c r="DT25" s="56"/>
      <c r="DU25" s="56"/>
      <c r="DV25" s="56"/>
      <c r="DW25" s="56"/>
      <c r="DX25" s="56"/>
      <c r="DY25" s="56"/>
      <c r="DZ25" s="56"/>
      <c r="EA25" s="56"/>
      <c r="EB25" s="56"/>
      <c r="EC25" s="56"/>
      <c r="ED25" s="56"/>
      <c r="EE25" s="56"/>
      <c r="EF25" s="56"/>
      <c r="EG25" s="56"/>
      <c r="EH25" s="56"/>
      <c r="EI25" s="56"/>
      <c r="EJ25" s="56"/>
      <c r="EK25" s="56"/>
      <c r="EL25" s="56"/>
      <c r="EM25" s="56"/>
      <c r="EN25" s="56"/>
      <c r="EO25" s="56"/>
      <c r="EP25" s="56"/>
      <c r="EQ25" s="56"/>
      <c r="ER25" s="56"/>
      <c r="ES25" s="56"/>
      <c r="ET25" s="56"/>
      <c r="EU25" s="56"/>
      <c r="EV25" s="56"/>
      <c r="EW25" s="56"/>
      <c r="EX25" s="56"/>
      <c r="EY25" s="56"/>
      <c r="EZ25" s="56"/>
      <c r="FA25" s="56"/>
      <c r="FB25" s="56"/>
      <c r="FC25" s="56"/>
      <c r="FD25" s="56"/>
      <c r="FE25" s="56"/>
      <c r="FF25" s="56"/>
      <c r="FG25" s="56"/>
      <c r="FH25" s="56"/>
      <c r="FI25" s="56"/>
      <c r="FJ25" s="56"/>
      <c r="FK25" s="56"/>
      <c r="FL25" s="56"/>
      <c r="FM25" s="56"/>
      <c r="FN25" s="56"/>
      <c r="FO25" s="56"/>
      <c r="FP25" s="56"/>
      <c r="FQ25" s="56"/>
      <c r="FR25" s="56"/>
      <c r="FS25" s="56"/>
      <c r="FT25" s="56"/>
      <c r="FU25" s="56"/>
      <c r="FV25" s="56"/>
      <c r="FW25" s="56"/>
      <c r="FX25" s="56"/>
      <c r="FY25" s="56"/>
      <c r="FZ25" s="56"/>
      <c r="GA25" s="56"/>
      <c r="GB25" s="56"/>
      <c r="GC25" s="56"/>
      <c r="GD25" s="56"/>
      <c r="GE25" s="56"/>
      <c r="GF25" s="56"/>
      <c r="GG25" s="56"/>
      <c r="GH25" s="56"/>
      <c r="GI25" s="56"/>
      <c r="GJ25" s="56"/>
      <c r="GK25" s="56"/>
      <c r="GL25" s="56"/>
      <c r="GM25" s="56"/>
      <c r="GN25" s="56"/>
      <c r="GO25" s="56"/>
      <c r="GP25" s="56"/>
      <c r="GQ25" s="56"/>
      <c r="GR25" s="56"/>
      <c r="GS25" s="56"/>
      <c r="GT25" s="56"/>
      <c r="GU25" s="56"/>
      <c r="GV25" s="56"/>
      <c r="GW25" s="56"/>
      <c r="GX25" s="56"/>
      <c r="GY25" s="56"/>
      <c r="GZ25" s="56"/>
      <c r="HA25" s="56"/>
      <c r="HB25" s="56"/>
      <c r="HC25" s="56"/>
      <c r="HD25" s="56"/>
      <c r="HE25" s="56"/>
      <c r="HF25" s="56"/>
      <c r="HG25" s="56"/>
      <c r="HH25" s="56"/>
      <c r="HI25" s="56"/>
      <c r="HJ25" s="56"/>
      <c r="HK25" s="56"/>
      <c r="HL25" s="56"/>
      <c r="HM25" s="56"/>
      <c r="HN25" s="56"/>
      <c r="HO25" s="56"/>
      <c r="HP25" s="56"/>
      <c r="HQ25" s="56"/>
      <c r="HR25" s="56"/>
      <c r="HS25" s="56"/>
      <c r="HT25" s="56"/>
      <c r="HU25" s="56"/>
      <c r="HV25" s="56"/>
      <c r="HW25" s="56"/>
      <c r="HX25" s="56"/>
      <c r="HY25" s="56"/>
      <c r="HZ25" s="56"/>
      <c r="IA25" s="56"/>
      <c r="IB25" s="56"/>
      <c r="IC25" s="56"/>
      <c r="ID25" s="56"/>
      <c r="IE25" s="56"/>
      <c r="IF25" s="56"/>
      <c r="IG25" s="56"/>
      <c r="IH25" s="56"/>
      <c r="II25" s="56"/>
      <c r="IJ25" s="56"/>
      <c r="IK25" s="56"/>
      <c r="IL25" s="56"/>
      <c r="IM25" s="56"/>
      <c r="IN25" s="56"/>
      <c r="IO25" s="56"/>
      <c r="IP25" s="56"/>
      <c r="IQ25" s="56"/>
      <c r="IR25" s="56"/>
      <c r="IS25" s="56"/>
      <c r="IT25" s="56"/>
      <c r="IU25" s="56"/>
      <c r="IV25" s="56"/>
      <c r="IW25" s="56"/>
      <c r="IX25" s="56"/>
      <c r="IZ25" s="56"/>
    </row>
    <row r="26" customFormat="false" ht="19.9" hidden="false" customHeight="true" outlineLevel="0" collapsed="false">
      <c r="A26" s="103" t="s">
        <v>89</v>
      </c>
      <c r="B26" s="71" t="str">
        <f aca="false">_xlfn.IFNA(INDEX($AJ$26:$AJ$28,MATCH(1,$AI$26:$AI$28,0)),"")</f>
        <v/>
      </c>
      <c r="C26" s="66" t="str">
        <f aca="false">_xlfn.IFNA(INDEX($AO$26:$AO$28,MATCH(1,$AI$26:$AI$28,0)),"")</f>
        <v/>
      </c>
      <c r="D26" s="94" t="str">
        <f aca="false">IF($S$20=Engagés!$L$17,IF($T$20=0,"",AB26),"")</f>
        <v/>
      </c>
      <c r="E26" s="94"/>
      <c r="F26" s="94"/>
      <c r="G26" s="94" t="str">
        <f aca="false">IF($S$20=Engagés!$L17,IF($T$20=0,"",X26),"")</f>
        <v/>
      </c>
      <c r="H26" s="94"/>
      <c r="I26" s="94"/>
      <c r="J26" s="94" t="str">
        <f aca="false">IF($S$20=Engagés!$L$17,IF($T$20=0,"","1"),"")</f>
        <v/>
      </c>
      <c r="K26" s="94"/>
      <c r="L26" s="94"/>
      <c r="M26" s="56"/>
      <c r="N26" s="56"/>
      <c r="O26" s="56"/>
      <c r="P26" s="56"/>
      <c r="Q26" s="56"/>
      <c r="R26" s="56"/>
      <c r="S26" s="104"/>
      <c r="T26" s="56"/>
      <c r="U26" s="56"/>
      <c r="V26" s="56"/>
      <c r="W26" s="56"/>
      <c r="X26" s="105" t="n">
        <f aca="false">IF(X22&lt;&gt;"",X22,0)</f>
        <v>0</v>
      </c>
      <c r="Y26" s="105"/>
      <c r="Z26" s="105" t="n">
        <f aca="false">IF(X26&lt;&gt;"",RANK(X26,$X$26:$X$28,0),"")</f>
        <v>1</v>
      </c>
      <c r="AA26" s="105"/>
      <c r="AB26" s="105" t="n">
        <f aca="false">IF(AL22&lt;&gt;"",AL22,0)</f>
        <v>0</v>
      </c>
      <c r="AC26" s="105"/>
      <c r="AD26" s="105" t="n">
        <f aca="false">IF(AB26&lt;&gt;"",RANK(AB26,$AB$26:$AB$28,0),"")</f>
        <v>1</v>
      </c>
      <c r="AE26" s="105"/>
      <c r="AF26" s="106" t="s">
        <v>67</v>
      </c>
      <c r="AG26" s="106" t="n">
        <f aca="false">$I$21+($AB$26/10)+($X$26/100)</f>
        <v>0</v>
      </c>
      <c r="AH26" s="106"/>
      <c r="AI26" s="106" t="str">
        <f aca="false">IF(AG26&lt;&gt;0,RANK(AG26,$AG$26:$AG$28,0),"")</f>
        <v/>
      </c>
      <c r="AJ26" s="74" t="str">
        <f aca="false">B12</f>
        <v/>
      </c>
      <c r="AK26" s="74"/>
      <c r="AL26" s="74"/>
      <c r="AM26" s="74"/>
      <c r="AN26" s="74"/>
      <c r="AO26" s="106" t="str">
        <f aca="false">A12</f>
        <v/>
      </c>
      <c r="AP26" s="56"/>
      <c r="AQ26" s="56"/>
      <c r="AR26" s="56"/>
      <c r="AS26" s="56"/>
      <c r="AT26" s="56"/>
      <c r="AU26" s="56"/>
      <c r="AV26" s="56"/>
      <c r="AW26" s="56"/>
      <c r="AX26" s="56"/>
      <c r="AY26" s="56"/>
      <c r="AZ26" s="56"/>
      <c r="BA26" s="56"/>
      <c r="BB26" s="56"/>
      <c r="BC26" s="56"/>
      <c r="BD26" s="56"/>
      <c r="BE26" s="56"/>
      <c r="BF26" s="56"/>
      <c r="BG26" s="56"/>
      <c r="BH26" s="56"/>
      <c r="BI26" s="56"/>
      <c r="BJ26" s="56"/>
      <c r="BK26" s="56"/>
      <c r="BL26" s="56"/>
      <c r="BM26" s="56"/>
      <c r="BN26" s="56"/>
      <c r="BO26" s="56"/>
      <c r="BP26" s="56"/>
      <c r="BQ26" s="56"/>
      <c r="BR26" s="56"/>
      <c r="BS26" s="56"/>
      <c r="BT26" s="56"/>
      <c r="BU26" s="56"/>
      <c r="BV26" s="56"/>
      <c r="BW26" s="56"/>
      <c r="BX26" s="56"/>
      <c r="BY26" s="56"/>
      <c r="BZ26" s="56"/>
      <c r="CA26" s="56"/>
      <c r="CB26" s="56"/>
      <c r="CC26" s="56"/>
      <c r="CD26" s="56"/>
      <c r="CE26" s="56"/>
      <c r="CF26" s="56"/>
      <c r="CG26" s="56"/>
      <c r="CH26" s="56"/>
      <c r="CI26" s="56"/>
      <c r="CJ26" s="56"/>
      <c r="CK26" s="56"/>
      <c r="CL26" s="56"/>
      <c r="CM26" s="56"/>
      <c r="CN26" s="56"/>
      <c r="CO26" s="56"/>
      <c r="CP26" s="56"/>
      <c r="CQ26" s="56"/>
      <c r="CR26" s="56"/>
      <c r="CS26" s="56"/>
      <c r="CT26" s="56"/>
      <c r="CU26" s="56"/>
      <c r="CV26" s="56"/>
      <c r="CW26" s="56"/>
      <c r="CX26" s="56"/>
      <c r="CY26" s="56"/>
      <c r="CZ26" s="56"/>
      <c r="DA26" s="56"/>
      <c r="DB26" s="56"/>
      <c r="DC26" s="56"/>
      <c r="DD26" s="56"/>
      <c r="DE26" s="56"/>
      <c r="DF26" s="56"/>
      <c r="DG26" s="56"/>
      <c r="DH26" s="56"/>
      <c r="DI26" s="56"/>
      <c r="DJ26" s="56"/>
      <c r="DK26" s="56"/>
      <c r="DL26" s="56"/>
      <c r="DM26" s="56"/>
      <c r="DN26" s="56"/>
      <c r="DO26" s="56"/>
      <c r="DP26" s="56"/>
      <c r="DQ26" s="56"/>
      <c r="DR26" s="56"/>
      <c r="DS26" s="56"/>
      <c r="DT26" s="56"/>
      <c r="DU26" s="56"/>
      <c r="DV26" s="56"/>
      <c r="DW26" s="56"/>
      <c r="DX26" s="56"/>
      <c r="DY26" s="56"/>
      <c r="DZ26" s="56"/>
      <c r="EA26" s="56"/>
      <c r="EB26" s="56"/>
      <c r="EC26" s="56"/>
      <c r="ED26" s="56"/>
      <c r="EE26" s="56"/>
      <c r="EF26" s="56"/>
      <c r="EG26" s="56"/>
      <c r="EH26" s="56"/>
      <c r="EI26" s="56"/>
      <c r="EJ26" s="56"/>
      <c r="EK26" s="56"/>
      <c r="EL26" s="56"/>
      <c r="EM26" s="56"/>
      <c r="EN26" s="56"/>
      <c r="EO26" s="56"/>
      <c r="EP26" s="56"/>
      <c r="EQ26" s="56"/>
      <c r="ER26" s="56"/>
      <c r="ES26" s="56"/>
      <c r="ET26" s="56"/>
      <c r="EU26" s="56"/>
      <c r="EV26" s="56"/>
      <c r="EW26" s="56"/>
      <c r="EX26" s="56"/>
      <c r="EY26" s="56"/>
      <c r="EZ26" s="56"/>
      <c r="FA26" s="56"/>
      <c r="FB26" s="56"/>
      <c r="FC26" s="56"/>
      <c r="FD26" s="56"/>
      <c r="FE26" s="56"/>
      <c r="FF26" s="56"/>
      <c r="FG26" s="56"/>
      <c r="FH26" s="56"/>
      <c r="FI26" s="56"/>
      <c r="FJ26" s="56"/>
      <c r="FK26" s="56"/>
      <c r="FL26" s="56"/>
      <c r="FM26" s="56"/>
      <c r="FN26" s="56"/>
      <c r="FO26" s="56"/>
      <c r="FP26" s="56"/>
      <c r="FQ26" s="56"/>
      <c r="FR26" s="56"/>
      <c r="FS26" s="56"/>
      <c r="FT26" s="56"/>
      <c r="FU26" s="56"/>
      <c r="FV26" s="56"/>
      <c r="FW26" s="56"/>
      <c r="FX26" s="56"/>
      <c r="FY26" s="56"/>
      <c r="FZ26" s="56"/>
      <c r="GA26" s="56"/>
      <c r="GB26" s="56"/>
      <c r="GC26" s="56"/>
      <c r="GD26" s="56"/>
      <c r="GE26" s="56"/>
      <c r="GF26" s="56"/>
      <c r="GG26" s="56"/>
      <c r="GH26" s="56"/>
      <c r="GI26" s="56"/>
      <c r="GJ26" s="56"/>
      <c r="GK26" s="56"/>
      <c r="GL26" s="56"/>
      <c r="GM26" s="56"/>
      <c r="GN26" s="56"/>
      <c r="GO26" s="56"/>
      <c r="GP26" s="56"/>
      <c r="GQ26" s="56"/>
      <c r="GR26" s="56"/>
      <c r="GS26" s="56"/>
      <c r="GT26" s="56"/>
      <c r="GU26" s="56"/>
      <c r="GV26" s="56"/>
      <c r="GW26" s="56"/>
      <c r="GX26" s="56"/>
      <c r="GY26" s="56"/>
      <c r="GZ26" s="56"/>
      <c r="HA26" s="56"/>
      <c r="HB26" s="56"/>
      <c r="HC26" s="56"/>
      <c r="HD26" s="56"/>
      <c r="HE26" s="56"/>
      <c r="HF26" s="56"/>
      <c r="HG26" s="56"/>
      <c r="HH26" s="56"/>
      <c r="HI26" s="56"/>
      <c r="HJ26" s="56"/>
      <c r="HK26" s="56"/>
      <c r="HL26" s="56"/>
      <c r="HM26" s="56"/>
      <c r="HN26" s="56"/>
      <c r="HO26" s="56"/>
      <c r="HP26" s="56"/>
      <c r="HQ26" s="56"/>
      <c r="HR26" s="56"/>
      <c r="HS26" s="56"/>
      <c r="HT26" s="56"/>
      <c r="HU26" s="56"/>
      <c r="HV26" s="56"/>
      <c r="HW26" s="56"/>
      <c r="HX26" s="56"/>
      <c r="HY26" s="56"/>
      <c r="HZ26" s="56"/>
      <c r="IA26" s="56"/>
      <c r="IB26" s="56"/>
      <c r="IC26" s="56"/>
      <c r="ID26" s="56"/>
      <c r="IE26" s="56"/>
      <c r="IF26" s="56"/>
      <c r="IG26" s="56"/>
      <c r="IH26" s="56"/>
      <c r="II26" s="56"/>
      <c r="IJ26" s="56"/>
      <c r="IK26" s="56"/>
      <c r="IL26" s="56"/>
      <c r="IM26" s="56"/>
      <c r="IN26" s="56"/>
      <c r="IO26" s="56"/>
      <c r="IP26" s="56"/>
      <c r="IQ26" s="56"/>
      <c r="IR26" s="56"/>
      <c r="IS26" s="56"/>
      <c r="IT26" s="56"/>
      <c r="IU26" s="56"/>
      <c r="IV26" s="56"/>
      <c r="IW26" s="56"/>
      <c r="IX26" s="56"/>
      <c r="IZ26" s="56"/>
    </row>
    <row r="27" customFormat="false" ht="19.9" hidden="false" customHeight="true" outlineLevel="0" collapsed="false">
      <c r="A27" s="103" t="s">
        <v>90</v>
      </c>
      <c r="B27" s="71" t="str">
        <f aca="false">_xlfn.IFNA(INDEX($AJ$26:$AJ$28,MATCH(2,$AI$26:$AI$28,0)),"")</f>
        <v/>
      </c>
      <c r="C27" s="66" t="str">
        <f aca="false">_xlfn.IFNA(INDEX($AO$26:$AO$28,MATCH(2,$AI$26:$AI$28,0)),"")</f>
        <v/>
      </c>
      <c r="D27" s="94" t="str">
        <f aca="false">IF($S$20=Engagés!$L$17,IF($T$20=0,"",AB27),"")</f>
        <v/>
      </c>
      <c r="E27" s="94"/>
      <c r="F27" s="94"/>
      <c r="G27" s="94" t="str">
        <f aca="false">IF($S$20=Engagés!$L18,IF($T$20=0,"",X27),"")</f>
        <v/>
      </c>
      <c r="H27" s="94"/>
      <c r="I27" s="94"/>
      <c r="J27" s="94" t="str">
        <f aca="false">IF($S$20=Engagés!$L$17,IF($T$20=0,"","2"),"")</f>
        <v/>
      </c>
      <c r="K27" s="94"/>
      <c r="L27" s="94"/>
      <c r="M27" s="56"/>
      <c r="N27" s="56"/>
      <c r="O27" s="56"/>
      <c r="P27" s="56"/>
      <c r="Q27" s="56"/>
      <c r="R27" s="56"/>
      <c r="S27" s="104"/>
      <c r="T27" s="56"/>
      <c r="U27" s="56"/>
      <c r="V27" s="56"/>
      <c r="W27" s="56"/>
      <c r="X27" s="105" t="n">
        <f aca="false">IF(Z22&lt;&gt;"",Z22,0)</f>
        <v>0</v>
      </c>
      <c r="Y27" s="105"/>
      <c r="Z27" s="105" t="n">
        <f aca="false">IF(X27&lt;&gt;"",RANK(X27,$X$26:$X$28,0),"")</f>
        <v>1</v>
      </c>
      <c r="AA27" s="105"/>
      <c r="AB27" s="105" t="n">
        <f aca="false">IF(AN22&lt;&gt;"",AN22,0)</f>
        <v>0</v>
      </c>
      <c r="AC27" s="105"/>
      <c r="AD27" s="105" t="n">
        <f aca="false">IF(AB27&lt;&gt;"",RANK(AB27,$AB$26:$AB$28,0),"")</f>
        <v>1</v>
      </c>
      <c r="AE27" s="105"/>
      <c r="AF27" s="106" t="s">
        <v>68</v>
      </c>
      <c r="AG27" s="106" t="n">
        <f aca="false">$J$21+($AB$27/10)+($X$27/100)</f>
        <v>0</v>
      </c>
      <c r="AH27" s="106"/>
      <c r="AI27" s="106" t="str">
        <f aca="false">IF(AG27&lt;&gt;0,RANK(AG27,$AG$26:$AG$28,0),"")</f>
        <v/>
      </c>
      <c r="AJ27" s="74" t="str">
        <f aca="false">B13</f>
        <v/>
      </c>
      <c r="AK27" s="74"/>
      <c r="AL27" s="74"/>
      <c r="AM27" s="74"/>
      <c r="AN27" s="74"/>
      <c r="AO27" s="106" t="str">
        <f aca="false">A13</f>
        <v/>
      </c>
      <c r="AP27" s="56"/>
      <c r="AQ27" s="56"/>
      <c r="AR27" s="56"/>
      <c r="AS27" s="56"/>
      <c r="AT27" s="56"/>
      <c r="AU27" s="56"/>
      <c r="AV27" s="56"/>
      <c r="AW27" s="56"/>
      <c r="AX27" s="56"/>
      <c r="AY27" s="56"/>
      <c r="AZ27" s="56"/>
      <c r="BA27" s="56"/>
      <c r="BB27" s="56"/>
      <c r="BC27" s="56"/>
      <c r="BD27" s="56"/>
      <c r="BE27" s="56"/>
      <c r="BF27" s="56"/>
      <c r="BG27" s="56"/>
      <c r="BH27" s="56"/>
      <c r="BI27" s="56"/>
      <c r="BJ27" s="56"/>
      <c r="BK27" s="56"/>
      <c r="BL27" s="56"/>
      <c r="BM27" s="56"/>
      <c r="BN27" s="56"/>
      <c r="BO27" s="56"/>
      <c r="BP27" s="56"/>
      <c r="BQ27" s="56"/>
      <c r="BR27" s="56"/>
      <c r="BS27" s="56"/>
      <c r="BT27" s="56"/>
      <c r="BU27" s="56"/>
      <c r="BV27" s="56"/>
      <c r="BW27" s="56"/>
      <c r="BX27" s="56"/>
      <c r="BY27" s="56"/>
      <c r="BZ27" s="56"/>
      <c r="CA27" s="56"/>
      <c r="CB27" s="56"/>
      <c r="CC27" s="56"/>
      <c r="CD27" s="56"/>
      <c r="CE27" s="56"/>
      <c r="CF27" s="56"/>
      <c r="CG27" s="56"/>
      <c r="CH27" s="56"/>
      <c r="CI27" s="56"/>
      <c r="CJ27" s="56"/>
      <c r="CK27" s="56"/>
      <c r="CL27" s="56"/>
      <c r="CM27" s="56"/>
      <c r="CN27" s="56"/>
      <c r="CO27" s="56"/>
      <c r="CP27" s="56"/>
      <c r="CQ27" s="56"/>
      <c r="CR27" s="56"/>
      <c r="CS27" s="56"/>
      <c r="CT27" s="56"/>
      <c r="CU27" s="56"/>
      <c r="CV27" s="56"/>
      <c r="CW27" s="56"/>
      <c r="CX27" s="56"/>
      <c r="CY27" s="56"/>
      <c r="CZ27" s="56"/>
      <c r="DA27" s="56"/>
      <c r="DB27" s="56"/>
      <c r="DC27" s="56"/>
      <c r="DD27" s="56"/>
      <c r="DE27" s="56"/>
      <c r="DF27" s="56"/>
      <c r="DG27" s="56"/>
      <c r="DH27" s="56"/>
      <c r="DI27" s="56"/>
      <c r="DJ27" s="56"/>
      <c r="DK27" s="56"/>
      <c r="DL27" s="56"/>
      <c r="DM27" s="56"/>
      <c r="DN27" s="56"/>
      <c r="DO27" s="56"/>
      <c r="DP27" s="56"/>
      <c r="DQ27" s="56"/>
      <c r="DR27" s="56"/>
      <c r="DS27" s="56"/>
      <c r="DT27" s="56"/>
      <c r="DU27" s="56"/>
      <c r="DV27" s="56"/>
      <c r="DW27" s="56"/>
      <c r="DX27" s="56"/>
      <c r="DY27" s="56"/>
      <c r="DZ27" s="56"/>
      <c r="EA27" s="56"/>
      <c r="EB27" s="56"/>
      <c r="EC27" s="56"/>
      <c r="ED27" s="56"/>
      <c r="EE27" s="56"/>
      <c r="EF27" s="56"/>
      <c r="EG27" s="56"/>
      <c r="EH27" s="56"/>
      <c r="EI27" s="56"/>
      <c r="EJ27" s="56"/>
      <c r="EK27" s="56"/>
      <c r="EL27" s="56"/>
      <c r="EM27" s="56"/>
      <c r="EN27" s="56"/>
      <c r="EO27" s="56"/>
      <c r="EP27" s="56"/>
      <c r="EQ27" s="56"/>
      <c r="ER27" s="56"/>
      <c r="ES27" s="56"/>
      <c r="ET27" s="56"/>
      <c r="EU27" s="56"/>
      <c r="EV27" s="56"/>
      <c r="EW27" s="56"/>
      <c r="EX27" s="56"/>
      <c r="EY27" s="56"/>
      <c r="EZ27" s="56"/>
      <c r="FA27" s="56"/>
      <c r="FB27" s="56"/>
      <c r="FC27" s="56"/>
      <c r="FD27" s="56"/>
      <c r="FE27" s="56"/>
      <c r="FF27" s="56"/>
      <c r="FG27" s="56"/>
      <c r="FH27" s="56"/>
      <c r="FI27" s="56"/>
      <c r="FJ27" s="56"/>
      <c r="FK27" s="56"/>
      <c r="FL27" s="56"/>
      <c r="FM27" s="56"/>
      <c r="FN27" s="56"/>
      <c r="FO27" s="56"/>
      <c r="FP27" s="56"/>
      <c r="FQ27" s="56"/>
      <c r="FR27" s="56"/>
      <c r="FS27" s="56"/>
      <c r="FT27" s="56"/>
      <c r="FU27" s="56"/>
      <c r="FV27" s="56"/>
      <c r="FW27" s="56"/>
      <c r="FX27" s="56"/>
      <c r="FY27" s="56"/>
      <c r="FZ27" s="56"/>
      <c r="GA27" s="56"/>
      <c r="GB27" s="56"/>
      <c r="GC27" s="56"/>
      <c r="GD27" s="56"/>
      <c r="GE27" s="56"/>
      <c r="GF27" s="56"/>
      <c r="GG27" s="56"/>
      <c r="GH27" s="56"/>
      <c r="GI27" s="56"/>
      <c r="GJ27" s="56"/>
      <c r="GK27" s="56"/>
      <c r="GL27" s="56"/>
      <c r="GM27" s="56"/>
      <c r="GN27" s="56"/>
      <c r="GO27" s="56"/>
      <c r="GP27" s="56"/>
      <c r="GQ27" s="56"/>
      <c r="GR27" s="56"/>
      <c r="GS27" s="56"/>
      <c r="GT27" s="56"/>
      <c r="GU27" s="56"/>
      <c r="GV27" s="56"/>
      <c r="GW27" s="56"/>
      <c r="GX27" s="56"/>
      <c r="GY27" s="56"/>
      <c r="GZ27" s="56"/>
      <c r="HA27" s="56"/>
      <c r="HB27" s="56"/>
      <c r="HC27" s="56"/>
      <c r="HD27" s="56"/>
      <c r="HE27" s="56"/>
      <c r="HF27" s="56"/>
      <c r="HG27" s="56"/>
      <c r="HH27" s="56"/>
      <c r="HI27" s="56"/>
      <c r="HJ27" s="56"/>
      <c r="HK27" s="56"/>
      <c r="HL27" s="56"/>
      <c r="HM27" s="56"/>
      <c r="HN27" s="56"/>
      <c r="HO27" s="56"/>
      <c r="HP27" s="56"/>
      <c r="HQ27" s="56"/>
      <c r="HR27" s="56"/>
      <c r="HS27" s="56"/>
      <c r="HT27" s="56"/>
      <c r="HU27" s="56"/>
      <c r="HV27" s="56"/>
      <c r="HW27" s="56"/>
      <c r="HX27" s="56"/>
      <c r="HY27" s="56"/>
      <c r="HZ27" s="56"/>
      <c r="IA27" s="56"/>
      <c r="IB27" s="56"/>
      <c r="IC27" s="56"/>
      <c r="ID27" s="56"/>
      <c r="IE27" s="56"/>
      <c r="IF27" s="56"/>
      <c r="IG27" s="56"/>
      <c r="IH27" s="56"/>
      <c r="II27" s="56"/>
      <c r="IJ27" s="56"/>
      <c r="IK27" s="56"/>
      <c r="IL27" s="56"/>
      <c r="IM27" s="56"/>
      <c r="IN27" s="56"/>
      <c r="IO27" s="56"/>
      <c r="IP27" s="56"/>
      <c r="IQ27" s="56"/>
      <c r="IR27" s="56"/>
      <c r="IS27" s="56"/>
      <c r="IT27" s="56"/>
      <c r="IU27" s="56"/>
      <c r="IV27" s="56"/>
      <c r="IW27" s="56"/>
      <c r="IX27" s="56"/>
      <c r="IZ27" s="56"/>
    </row>
    <row r="28" customFormat="false" ht="19.9" hidden="false" customHeight="true" outlineLevel="0" collapsed="false">
      <c r="A28" s="103" t="s">
        <v>91</v>
      </c>
      <c r="B28" s="71" t="str">
        <f aca="false">_xlfn.IFNA(INDEX($AJ$26:$AJ$28,MATCH(3,$AI$26:$AI$28,0)),"")</f>
        <v/>
      </c>
      <c r="C28" s="66" t="str">
        <f aca="false">_xlfn.IFNA(INDEX($AO$26:$AO$28,MATCH(3,$AI$26:$AI$28,0)),"")</f>
        <v/>
      </c>
      <c r="D28" s="94" t="str">
        <f aca="false">IF($S$20=Engagés!$L$17,IF($T$20=0,"",AB28),"")</f>
        <v/>
      </c>
      <c r="E28" s="94"/>
      <c r="F28" s="94"/>
      <c r="G28" s="94" t="str">
        <f aca="false">IF($S$20=Engagés!$L19,IF($T$20=0,"",X28),"")</f>
        <v/>
      </c>
      <c r="H28" s="94"/>
      <c r="I28" s="94"/>
      <c r="J28" s="94" t="str">
        <f aca="false">IF($S$20=Engagés!$L$17,IF($T$20=0,"","3"),"")</f>
        <v/>
      </c>
      <c r="K28" s="94"/>
      <c r="L28" s="94"/>
      <c r="M28" s="56"/>
      <c r="N28" s="56"/>
      <c r="O28" s="56"/>
      <c r="P28" s="56"/>
      <c r="Q28" s="56"/>
      <c r="R28" s="56"/>
      <c r="S28" s="56"/>
      <c r="T28" s="56"/>
      <c r="U28" s="56"/>
      <c r="V28" s="56"/>
      <c r="W28" s="56"/>
      <c r="X28" s="105" t="n">
        <f aca="false">IF(AB22&lt;&gt;"",AB22,0)</f>
        <v>0</v>
      </c>
      <c r="Y28" s="105"/>
      <c r="Z28" s="105" t="n">
        <f aca="false">IF(X28&lt;&gt;"",RANK(X28,$X$26:$X$28,0),"")</f>
        <v>1</v>
      </c>
      <c r="AA28" s="105"/>
      <c r="AB28" s="105" t="n">
        <f aca="false">IF(AP22&lt;&gt;"",AP22,0)</f>
        <v>0</v>
      </c>
      <c r="AC28" s="105"/>
      <c r="AD28" s="105" t="n">
        <f aca="false">IF(AB28&lt;&gt;"",RANK(AB28,$AB$26:$AB$28,0),"")</f>
        <v>1</v>
      </c>
      <c r="AE28" s="105"/>
      <c r="AF28" s="106" t="s">
        <v>69</v>
      </c>
      <c r="AG28" s="106" t="n">
        <f aca="false">$K$21+($AB$28/10)+($X$28/100)</f>
        <v>0</v>
      </c>
      <c r="AH28" s="106"/>
      <c r="AI28" s="106" t="str">
        <f aca="false">IF(AG28&lt;&gt;0,RANK(AG28,$AG$26:$AG$28,0),"")</f>
        <v/>
      </c>
      <c r="AJ28" s="74" t="str">
        <f aca="false">B14</f>
        <v/>
      </c>
      <c r="AK28" s="74"/>
      <c r="AL28" s="74"/>
      <c r="AM28" s="74"/>
      <c r="AN28" s="74"/>
      <c r="AO28" s="106" t="str">
        <f aca="false">A14</f>
        <v/>
      </c>
      <c r="AP28" s="56"/>
      <c r="AQ28" s="56"/>
      <c r="AR28" s="56"/>
      <c r="AS28" s="56"/>
      <c r="AT28" s="56"/>
      <c r="AU28" s="56"/>
      <c r="AV28" s="56"/>
      <c r="AW28" s="56"/>
      <c r="AX28" s="56"/>
      <c r="AY28" s="56"/>
      <c r="AZ28" s="56"/>
      <c r="BA28" s="56"/>
      <c r="BB28" s="56"/>
      <c r="BC28" s="56"/>
      <c r="BD28" s="56"/>
      <c r="BE28" s="56"/>
      <c r="BF28" s="56"/>
      <c r="BG28" s="56"/>
      <c r="BH28" s="56"/>
      <c r="BI28" s="56"/>
      <c r="BJ28" s="56"/>
      <c r="BK28" s="56"/>
      <c r="BL28" s="56"/>
      <c r="BM28" s="56"/>
      <c r="BN28" s="56"/>
      <c r="BO28" s="56"/>
      <c r="BP28" s="56"/>
      <c r="BQ28" s="56"/>
      <c r="BR28" s="56"/>
      <c r="BS28" s="56"/>
      <c r="BT28" s="56"/>
      <c r="BU28" s="56"/>
      <c r="BV28" s="56"/>
      <c r="BW28" s="56"/>
      <c r="BX28" s="56"/>
      <c r="BY28" s="56"/>
      <c r="BZ28" s="56"/>
      <c r="CA28" s="56"/>
      <c r="CB28" s="56"/>
      <c r="CC28" s="56"/>
      <c r="CD28" s="56"/>
      <c r="CE28" s="56"/>
      <c r="CF28" s="56"/>
      <c r="CG28" s="56"/>
      <c r="CH28" s="56"/>
      <c r="CI28" s="56"/>
      <c r="CJ28" s="56"/>
      <c r="CK28" s="56"/>
      <c r="CL28" s="56"/>
      <c r="CM28" s="56"/>
      <c r="CN28" s="56"/>
      <c r="CO28" s="56"/>
      <c r="CP28" s="56"/>
      <c r="CQ28" s="56"/>
      <c r="CR28" s="56"/>
      <c r="CS28" s="56"/>
      <c r="CT28" s="56"/>
      <c r="CU28" s="56"/>
      <c r="CV28" s="56"/>
      <c r="CW28" s="56"/>
      <c r="CX28" s="56"/>
      <c r="CY28" s="56"/>
      <c r="CZ28" s="56"/>
      <c r="DA28" s="56"/>
      <c r="DB28" s="56"/>
      <c r="DC28" s="56"/>
      <c r="DD28" s="56"/>
      <c r="DE28" s="56"/>
      <c r="DF28" s="56"/>
      <c r="DG28" s="56"/>
      <c r="DH28" s="56"/>
      <c r="DI28" s="56"/>
      <c r="DJ28" s="56"/>
      <c r="DK28" s="56"/>
      <c r="DL28" s="56"/>
      <c r="DM28" s="56"/>
      <c r="DN28" s="56"/>
      <c r="DO28" s="56"/>
      <c r="DP28" s="56"/>
      <c r="DQ28" s="56"/>
      <c r="DR28" s="56"/>
      <c r="DS28" s="56"/>
      <c r="DT28" s="56"/>
      <c r="DU28" s="56"/>
      <c r="DV28" s="56"/>
      <c r="DW28" s="56"/>
      <c r="DX28" s="56"/>
      <c r="DY28" s="56"/>
      <c r="DZ28" s="56"/>
      <c r="EA28" s="56"/>
      <c r="EB28" s="56"/>
      <c r="EC28" s="56"/>
      <c r="ED28" s="56"/>
      <c r="EE28" s="56"/>
      <c r="EF28" s="56"/>
      <c r="EG28" s="56"/>
      <c r="EH28" s="56"/>
      <c r="EI28" s="56"/>
      <c r="EJ28" s="56"/>
      <c r="EK28" s="56"/>
      <c r="EL28" s="56"/>
      <c r="EM28" s="56"/>
      <c r="EN28" s="56"/>
      <c r="EO28" s="56"/>
      <c r="EP28" s="56"/>
      <c r="EQ28" s="56"/>
      <c r="ER28" s="56"/>
      <c r="ES28" s="56"/>
      <c r="ET28" s="56"/>
      <c r="EU28" s="56"/>
      <c r="EV28" s="56"/>
      <c r="EW28" s="56"/>
      <c r="EX28" s="56"/>
      <c r="EY28" s="56"/>
      <c r="EZ28" s="56"/>
      <c r="FA28" s="56"/>
      <c r="FB28" s="56"/>
      <c r="FC28" s="56"/>
      <c r="FD28" s="56"/>
      <c r="FE28" s="56"/>
      <c r="FF28" s="56"/>
      <c r="FG28" s="56"/>
      <c r="FH28" s="56"/>
      <c r="FI28" s="56"/>
      <c r="FJ28" s="56"/>
      <c r="FK28" s="56"/>
      <c r="FL28" s="56"/>
      <c r="FM28" s="56"/>
      <c r="FN28" s="56"/>
      <c r="FO28" s="56"/>
      <c r="FP28" s="56"/>
      <c r="FQ28" s="56"/>
      <c r="FR28" s="56"/>
      <c r="FS28" s="56"/>
      <c r="FT28" s="56"/>
      <c r="FU28" s="56"/>
      <c r="FV28" s="56"/>
      <c r="FW28" s="56"/>
      <c r="FX28" s="56"/>
      <c r="FY28" s="56"/>
      <c r="FZ28" s="56"/>
      <c r="GA28" s="56"/>
      <c r="GB28" s="56"/>
      <c r="GC28" s="56"/>
      <c r="GD28" s="56"/>
      <c r="GE28" s="56"/>
      <c r="GF28" s="56"/>
      <c r="GG28" s="56"/>
      <c r="GH28" s="56"/>
      <c r="GI28" s="56"/>
      <c r="GJ28" s="56"/>
      <c r="GK28" s="56"/>
      <c r="GL28" s="56"/>
      <c r="GM28" s="56"/>
      <c r="GN28" s="56"/>
      <c r="GO28" s="56"/>
      <c r="GP28" s="56"/>
      <c r="GQ28" s="56"/>
      <c r="GR28" s="56"/>
      <c r="GS28" s="56"/>
      <c r="GT28" s="56"/>
      <c r="GU28" s="56"/>
      <c r="GV28" s="56"/>
      <c r="GW28" s="56"/>
      <c r="GX28" s="56"/>
      <c r="GY28" s="56"/>
      <c r="GZ28" s="56"/>
      <c r="HA28" s="56"/>
      <c r="HB28" s="56"/>
      <c r="HC28" s="56"/>
      <c r="HD28" s="56"/>
      <c r="HE28" s="56"/>
      <c r="HF28" s="56"/>
      <c r="HG28" s="56"/>
      <c r="HH28" s="56"/>
      <c r="HI28" s="56"/>
      <c r="HJ28" s="56"/>
      <c r="HK28" s="56"/>
      <c r="HL28" s="56"/>
      <c r="HM28" s="56"/>
      <c r="HN28" s="56"/>
      <c r="HO28" s="56"/>
      <c r="HP28" s="56"/>
      <c r="HQ28" s="56"/>
      <c r="HR28" s="56"/>
      <c r="HS28" s="56"/>
      <c r="HT28" s="56"/>
      <c r="HU28" s="56"/>
      <c r="HV28" s="56"/>
      <c r="HW28" s="56"/>
      <c r="HX28" s="56"/>
      <c r="HY28" s="56"/>
      <c r="HZ28" s="56"/>
      <c r="IA28" s="56"/>
      <c r="IB28" s="56"/>
      <c r="IC28" s="56"/>
      <c r="ID28" s="56"/>
      <c r="IE28" s="56"/>
      <c r="IF28" s="56"/>
      <c r="IG28" s="56"/>
      <c r="IH28" s="56"/>
      <c r="II28" s="56"/>
      <c r="IJ28" s="56"/>
      <c r="IK28" s="56"/>
      <c r="IL28" s="56"/>
      <c r="IM28" s="56"/>
      <c r="IN28" s="56"/>
      <c r="IO28" s="56"/>
      <c r="IP28" s="56"/>
      <c r="IQ28" s="56"/>
      <c r="IR28" s="56"/>
      <c r="IS28" s="56"/>
      <c r="IT28" s="56"/>
      <c r="IU28" s="56"/>
      <c r="IV28" s="56"/>
      <c r="IW28" s="56"/>
      <c r="IX28" s="56"/>
      <c r="IZ28" s="56"/>
    </row>
    <row r="29" customFormat="false" ht="19.9" hidden="false" customHeight="true" outlineLevel="0" collapsed="false">
      <c r="C29" s="56"/>
      <c r="M29" s="56"/>
      <c r="N29" s="56"/>
      <c r="O29" s="56"/>
      <c r="P29" s="56"/>
      <c r="Q29" s="56"/>
      <c r="R29" s="56"/>
      <c r="S29" s="56"/>
      <c r="T29" s="56"/>
      <c r="U29" s="56"/>
      <c r="V29" s="56"/>
      <c r="AO29" s="56"/>
      <c r="AP29" s="56"/>
      <c r="AQ29" s="56"/>
      <c r="AR29" s="56"/>
      <c r="AS29" s="56"/>
      <c r="AT29" s="56"/>
      <c r="AU29" s="56"/>
      <c r="AV29" s="56"/>
      <c r="AW29" s="56"/>
      <c r="AX29" s="56"/>
      <c r="AY29" s="56"/>
      <c r="AZ29" s="56"/>
      <c r="BA29" s="56"/>
      <c r="BB29" s="56"/>
      <c r="BC29" s="56"/>
      <c r="BD29" s="56"/>
      <c r="BE29" s="56"/>
      <c r="BF29" s="56"/>
      <c r="BG29" s="56"/>
      <c r="BH29" s="56"/>
      <c r="BI29" s="56"/>
      <c r="BJ29" s="56"/>
      <c r="BK29" s="56"/>
      <c r="BL29" s="56"/>
      <c r="BM29" s="56"/>
      <c r="BN29" s="56"/>
      <c r="BO29" s="56"/>
      <c r="BP29" s="56"/>
      <c r="BQ29" s="56"/>
      <c r="BR29" s="56"/>
      <c r="BS29" s="56"/>
      <c r="BT29" s="56"/>
      <c r="BU29" s="56"/>
      <c r="BV29" s="56"/>
      <c r="BW29" s="56"/>
      <c r="BX29" s="56"/>
      <c r="BY29" s="56"/>
      <c r="BZ29" s="56"/>
      <c r="CA29" s="56"/>
      <c r="CB29" s="56"/>
      <c r="CC29" s="56"/>
      <c r="CD29" s="56"/>
      <c r="CE29" s="56"/>
      <c r="CF29" s="56"/>
      <c r="CG29" s="56"/>
      <c r="CH29" s="56"/>
      <c r="CI29" s="56"/>
      <c r="CJ29" s="56"/>
      <c r="CK29" s="56"/>
      <c r="CL29" s="56"/>
      <c r="CM29" s="56"/>
      <c r="CN29" s="56"/>
      <c r="CO29" s="56"/>
      <c r="CP29" s="56"/>
      <c r="CQ29" s="56"/>
      <c r="CR29" s="56"/>
      <c r="CS29" s="56"/>
      <c r="CT29" s="56"/>
      <c r="CU29" s="56"/>
      <c r="CV29" s="56"/>
      <c r="CW29" s="56"/>
      <c r="CX29" s="56"/>
      <c r="CY29" s="56"/>
      <c r="CZ29" s="56"/>
      <c r="DA29" s="56"/>
      <c r="DB29" s="56"/>
      <c r="DC29" s="56"/>
      <c r="DD29" s="56"/>
      <c r="DE29" s="56"/>
      <c r="DF29" s="56"/>
      <c r="DG29" s="56"/>
      <c r="DH29" s="56"/>
      <c r="DI29" s="56"/>
      <c r="DJ29" s="56"/>
      <c r="DK29" s="56"/>
      <c r="DL29" s="56"/>
      <c r="DM29" s="56"/>
      <c r="DN29" s="56"/>
      <c r="DO29" s="56"/>
      <c r="DP29" s="56"/>
      <c r="DQ29" s="56"/>
      <c r="DR29" s="56"/>
      <c r="DS29" s="56"/>
      <c r="DT29" s="56"/>
      <c r="DU29" s="56"/>
      <c r="DV29" s="56"/>
      <c r="DW29" s="56"/>
      <c r="DX29" s="56"/>
      <c r="DY29" s="56"/>
      <c r="DZ29" s="56"/>
      <c r="EA29" s="56"/>
      <c r="EB29" s="56"/>
      <c r="EC29" s="56"/>
      <c r="ED29" s="56"/>
      <c r="EE29" s="56"/>
      <c r="EF29" s="56"/>
      <c r="EG29" s="56"/>
      <c r="EH29" s="56"/>
      <c r="EI29" s="56"/>
      <c r="EJ29" s="56"/>
      <c r="EK29" s="56"/>
      <c r="EL29" s="56"/>
      <c r="EM29" s="56"/>
      <c r="EN29" s="56"/>
      <c r="EO29" s="56"/>
      <c r="EP29" s="56"/>
      <c r="EQ29" s="56"/>
      <c r="ER29" s="56"/>
      <c r="ES29" s="56"/>
      <c r="ET29" s="56"/>
      <c r="EU29" s="56"/>
      <c r="EV29" s="56"/>
      <c r="EW29" s="56"/>
      <c r="EX29" s="56"/>
      <c r="EY29" s="56"/>
      <c r="EZ29" s="56"/>
      <c r="FA29" s="56"/>
      <c r="FB29" s="56"/>
      <c r="FC29" s="56"/>
      <c r="FD29" s="56"/>
      <c r="FE29" s="56"/>
      <c r="FF29" s="56"/>
      <c r="FG29" s="56"/>
      <c r="FH29" s="56"/>
      <c r="FI29" s="56"/>
      <c r="FJ29" s="56"/>
      <c r="FK29" s="56"/>
      <c r="FL29" s="56"/>
      <c r="FM29" s="56"/>
      <c r="FN29" s="56"/>
      <c r="FO29" s="56"/>
      <c r="FP29" s="56"/>
      <c r="FQ29" s="56"/>
      <c r="FR29" s="56"/>
      <c r="FS29" s="56"/>
      <c r="FT29" s="56"/>
      <c r="FU29" s="56"/>
      <c r="FV29" s="56"/>
      <c r="FW29" s="56"/>
      <c r="FX29" s="56"/>
      <c r="FY29" s="56"/>
      <c r="FZ29" s="56"/>
      <c r="GA29" s="56"/>
      <c r="GB29" s="56"/>
      <c r="GC29" s="56"/>
      <c r="GD29" s="56"/>
      <c r="GE29" s="56"/>
      <c r="GF29" s="56"/>
      <c r="GG29" s="56"/>
      <c r="GH29" s="56"/>
      <c r="GI29" s="56"/>
      <c r="GJ29" s="56"/>
      <c r="GK29" s="56"/>
      <c r="GL29" s="56"/>
      <c r="GM29" s="56"/>
      <c r="GN29" s="56"/>
      <c r="GO29" s="56"/>
      <c r="GP29" s="56"/>
      <c r="GQ29" s="56"/>
      <c r="GR29" s="56"/>
      <c r="GS29" s="56"/>
      <c r="GT29" s="56"/>
      <c r="GU29" s="56"/>
      <c r="GV29" s="56"/>
      <c r="GW29" s="56"/>
      <c r="GX29" s="56"/>
      <c r="GY29" s="56"/>
      <c r="GZ29" s="56"/>
      <c r="HA29" s="56"/>
      <c r="HB29" s="56"/>
      <c r="HC29" s="56"/>
      <c r="HD29" s="56"/>
      <c r="HE29" s="56"/>
      <c r="HF29" s="56"/>
      <c r="HG29" s="56"/>
      <c r="HH29" s="56"/>
      <c r="HI29" s="56"/>
      <c r="HJ29" s="56"/>
      <c r="HK29" s="56"/>
      <c r="HL29" s="56"/>
      <c r="HM29" s="56"/>
      <c r="HN29" s="56"/>
      <c r="HO29" s="56"/>
      <c r="HP29" s="56"/>
      <c r="HQ29" s="56"/>
      <c r="HR29" s="56"/>
      <c r="HS29" s="56"/>
      <c r="HT29" s="56"/>
      <c r="HU29" s="56"/>
      <c r="HV29" s="56"/>
      <c r="HW29" s="56"/>
      <c r="HX29" s="56"/>
      <c r="HY29" s="56"/>
      <c r="HZ29" s="56"/>
      <c r="IA29" s="56"/>
      <c r="IB29" s="56"/>
      <c r="IC29" s="56"/>
      <c r="ID29" s="56"/>
      <c r="IE29" s="56"/>
      <c r="IF29" s="56"/>
      <c r="IG29" s="56"/>
      <c r="IH29" s="56"/>
      <c r="II29" s="56"/>
      <c r="IJ29" s="56"/>
      <c r="IK29" s="56"/>
      <c r="IL29" s="56"/>
      <c r="IM29" s="56"/>
      <c r="IN29" s="56"/>
      <c r="IO29" s="56"/>
      <c r="IP29" s="56"/>
      <c r="IQ29" s="56"/>
      <c r="IR29" s="56"/>
      <c r="IS29" s="56"/>
      <c r="IT29" s="56"/>
      <c r="IU29" s="56"/>
      <c r="IV29" s="56"/>
      <c r="IW29" s="56"/>
      <c r="IX29" s="56"/>
      <c r="IZ29" s="56"/>
    </row>
    <row r="30" customFormat="false" ht="19.9" hidden="false" customHeight="true" outlineLevel="0" collapsed="false">
      <c r="AO30" s="56"/>
      <c r="AP30" s="56"/>
      <c r="AQ30" s="56"/>
      <c r="AR30" s="56"/>
      <c r="AS30" s="56"/>
      <c r="AT30" s="56"/>
      <c r="BF30" s="56"/>
      <c r="BG30" s="56"/>
      <c r="BH30" s="56"/>
      <c r="BI30" s="56"/>
      <c r="BJ30" s="56"/>
      <c r="BK30" s="56"/>
      <c r="BL30" s="56"/>
      <c r="BM30" s="56"/>
      <c r="BN30" s="56"/>
      <c r="BO30" s="56"/>
      <c r="BP30" s="56"/>
      <c r="BQ30" s="56"/>
      <c r="BR30" s="56"/>
      <c r="BS30" s="56"/>
      <c r="BT30" s="56"/>
      <c r="BU30" s="56"/>
      <c r="BV30" s="56"/>
      <c r="BW30" s="56"/>
      <c r="BX30" s="56"/>
      <c r="BY30" s="56"/>
      <c r="BZ30" s="56"/>
      <c r="CA30" s="56"/>
      <c r="CB30" s="56"/>
      <c r="CC30" s="56"/>
      <c r="CD30" s="56"/>
      <c r="CE30" s="56"/>
      <c r="CF30" s="56"/>
      <c r="CG30" s="56"/>
      <c r="CH30" s="56"/>
    </row>
    <row r="31" customFormat="false" ht="20.1" hidden="false" customHeight="true" outlineLevel="0" collapsed="false">
      <c r="BF31" s="56"/>
      <c r="BG31" s="56"/>
      <c r="BH31" s="56"/>
      <c r="BI31" s="56"/>
      <c r="BJ31" s="56"/>
      <c r="BK31" s="56"/>
      <c r="BL31" s="56"/>
      <c r="BM31" s="56"/>
      <c r="BN31" s="56"/>
      <c r="BO31" s="56"/>
      <c r="BP31" s="56"/>
      <c r="BQ31" s="56"/>
      <c r="BR31" s="56"/>
      <c r="BS31" s="56"/>
      <c r="BT31" s="56"/>
      <c r="BU31" s="56"/>
      <c r="BV31" s="56"/>
      <c r="BW31" s="56"/>
      <c r="BX31" s="56"/>
      <c r="BY31" s="56"/>
      <c r="BZ31" s="56"/>
      <c r="CA31" s="56"/>
      <c r="CB31" s="56"/>
      <c r="CC31" s="56"/>
      <c r="CD31" s="56"/>
      <c r="CE31" s="56"/>
      <c r="CF31" s="56"/>
      <c r="CG31" s="56"/>
      <c r="CH31" s="56"/>
    </row>
    <row r="32" customFormat="false" ht="21.95" hidden="false" customHeight="true" outlineLevel="0" collapsed="false"/>
    <row r="33" customFormat="false" ht="21.95" hidden="false" customHeight="true" outlineLevel="0" collapsed="false"/>
    <row r="34" customFormat="false" ht="21.95" hidden="false" customHeight="true" outlineLevel="0" collapsed="false"/>
    <row r="35" customFormat="false" ht="21.95" hidden="false" customHeight="true" outlineLevel="0" collapsed="false"/>
    <row r="36" customFormat="false" ht="21.95" hidden="false" customHeight="true" outlineLevel="0" collapsed="false"/>
    <row r="37" customFormat="false" ht="21.95" hidden="false" customHeight="true" outlineLevel="0" collapsed="false"/>
    <row r="38" customFormat="false" ht="21.95" hidden="false" customHeight="true" outlineLevel="0" collapsed="false"/>
  </sheetData>
  <mergeCells count="67">
    <mergeCell ref="D11:F11"/>
    <mergeCell ref="G11:J11"/>
    <mergeCell ref="K11:M11"/>
    <mergeCell ref="D12:F12"/>
    <mergeCell ref="G12:J12"/>
    <mergeCell ref="K12:M12"/>
    <mergeCell ref="D13:F13"/>
    <mergeCell ref="G13:J13"/>
    <mergeCell ref="K13:M13"/>
    <mergeCell ref="D14:F14"/>
    <mergeCell ref="G14:J14"/>
    <mergeCell ref="K14:M14"/>
    <mergeCell ref="X14:AC14"/>
    <mergeCell ref="AL14:AQ14"/>
    <mergeCell ref="X15:Y15"/>
    <mergeCell ref="Z15:AA15"/>
    <mergeCell ref="AB15:AC15"/>
    <mergeCell ref="AE15:AI15"/>
    <mergeCell ref="AL15:AM15"/>
    <mergeCell ref="AN15:AO15"/>
    <mergeCell ref="AP15:AQ15"/>
    <mergeCell ref="B16:C16"/>
    <mergeCell ref="D16:H16"/>
    <mergeCell ref="D21:H21"/>
    <mergeCell ref="D22:H22"/>
    <mergeCell ref="X22:Y22"/>
    <mergeCell ref="Z22:AA22"/>
    <mergeCell ref="AB22:AC22"/>
    <mergeCell ref="AL22:AM22"/>
    <mergeCell ref="AN22:AO22"/>
    <mergeCell ref="AP22:AQ22"/>
    <mergeCell ref="E24:K24"/>
    <mergeCell ref="X24:AA25"/>
    <mergeCell ref="AB24:AE25"/>
    <mergeCell ref="AG24:AI25"/>
    <mergeCell ref="AZ24:BA24"/>
    <mergeCell ref="BB24:BC24"/>
    <mergeCell ref="D25:F25"/>
    <mergeCell ref="G25:I25"/>
    <mergeCell ref="J25:L25"/>
    <mergeCell ref="D26:F26"/>
    <mergeCell ref="G26:I26"/>
    <mergeCell ref="J26:L26"/>
    <mergeCell ref="X26:Y26"/>
    <mergeCell ref="Z26:AA26"/>
    <mergeCell ref="AB26:AC26"/>
    <mergeCell ref="AD26:AE26"/>
    <mergeCell ref="AG26:AH26"/>
    <mergeCell ref="AJ26:AN26"/>
    <mergeCell ref="D27:F27"/>
    <mergeCell ref="G27:I27"/>
    <mergeCell ref="J27:L27"/>
    <mergeCell ref="X27:Y27"/>
    <mergeCell ref="Z27:AA27"/>
    <mergeCell ref="AB27:AC27"/>
    <mergeCell ref="AD27:AE27"/>
    <mergeCell ref="AG27:AH27"/>
    <mergeCell ref="AJ27:AN27"/>
    <mergeCell ref="D28:F28"/>
    <mergeCell ref="G28:I28"/>
    <mergeCell ref="J28:L28"/>
    <mergeCell ref="X28:Y28"/>
    <mergeCell ref="Z28:AA28"/>
    <mergeCell ref="AB28:AC28"/>
    <mergeCell ref="AD28:AE28"/>
    <mergeCell ref="AG28:AH28"/>
    <mergeCell ref="AJ28:AN28"/>
  </mergeCells>
  <conditionalFormatting sqref="C25 E24">
    <cfRule type="expression" priority="2" aboveAverage="0" equalAverage="0" bottom="0" percent="0" rank="0" text="" dxfId="0">
      <formula>IF(SUM(AT20:BB20)&lt;&gt;0,TRUE())</formula>
    </cfRule>
  </conditionalFormatting>
  <printOptions headings="false" gridLines="false" gridLinesSet="true" horizontalCentered="false" verticalCentered="false"/>
  <pageMargins left="0.39375" right="0.39375" top="0.39375" bottom="0.393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IZ38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10" activeCellId="0" sqref="C10"/>
    </sheetView>
  </sheetViews>
  <sheetFormatPr defaultColWidth="11.53515625" defaultRowHeight="12.8" zeroHeight="false" outlineLevelRow="0" outlineLevelCol="0"/>
  <cols>
    <col collapsed="false" customWidth="true" hidden="false" outlineLevel="0" max="1" min="1" style="53" width="12.51"/>
    <col collapsed="false" customWidth="true" hidden="false" outlineLevel="0" max="3" min="2" style="53" width="29.81"/>
    <col collapsed="false" customWidth="true" hidden="false" outlineLevel="0" max="7" min="4" style="53" width="3.87"/>
    <col collapsed="false" customWidth="true" hidden="false" outlineLevel="0" max="11" min="8" style="53" width="4.09"/>
    <col collapsed="false" customWidth="true" hidden="false" outlineLevel="0" max="13" min="12" style="53" width="3.05"/>
    <col collapsed="false" customWidth="true" hidden="false" outlineLevel="0" max="14" min="14" style="53" width="3.06"/>
    <col collapsed="false" customWidth="true" hidden="true" outlineLevel="0" max="15" min="15" style="53" width="3.06"/>
    <col collapsed="false" customWidth="true" hidden="true" outlineLevel="0" max="21" min="16" style="53" width="9.27"/>
    <col collapsed="false" customWidth="true" hidden="true" outlineLevel="0" max="22" min="22" style="53" width="4.98"/>
    <col collapsed="false" customWidth="true" hidden="true" outlineLevel="0" max="23" min="23" style="53" width="6.82"/>
    <col collapsed="false" customWidth="true" hidden="true" outlineLevel="0" max="44" min="24" style="53" width="5.08"/>
    <col collapsed="false" customWidth="true" hidden="false" outlineLevel="0" max="45" min="45" style="53" width="7.16"/>
    <col collapsed="false" customWidth="true" hidden="false" outlineLevel="0" max="46" min="46" style="53" width="5.66"/>
    <col collapsed="false" customWidth="true" hidden="false" outlineLevel="0" max="54" min="47" style="53" width="5.08"/>
    <col collapsed="false" customWidth="true" hidden="false" outlineLevel="0" max="55" min="55" style="53" width="5.06"/>
    <col collapsed="false" customWidth="true" hidden="false" outlineLevel="0" max="56" min="56" style="53" width="4.6"/>
    <col collapsed="false" customWidth="true" hidden="false" outlineLevel="0" max="66" min="57" style="53" width="5.09"/>
    <col collapsed="false" customWidth="true" hidden="false" outlineLevel="0" max="255" min="67" style="53" width="9.27"/>
    <col collapsed="false" customWidth="true" hidden="false" outlineLevel="0" max="260" min="256" style="1" width="9.27"/>
  </cols>
  <sheetData>
    <row r="1" customFormat="false" ht="26.1" hidden="false" customHeight="true" outlineLevel="0" collapsed="false">
      <c r="A1" s="54"/>
      <c r="B1" s="54"/>
      <c r="C1" s="54"/>
      <c r="D1" s="54"/>
      <c r="E1" s="54"/>
      <c r="F1" s="54"/>
      <c r="G1" s="54"/>
      <c r="H1" s="54"/>
      <c r="I1" s="55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  <c r="BY1" s="54"/>
      <c r="BZ1" s="54"/>
      <c r="CA1" s="54"/>
      <c r="CB1" s="54"/>
      <c r="CC1" s="54"/>
      <c r="CD1" s="54"/>
      <c r="CE1" s="54"/>
      <c r="CF1" s="54"/>
      <c r="CG1" s="54"/>
      <c r="CH1" s="54"/>
      <c r="CI1" s="54"/>
      <c r="CJ1" s="54"/>
      <c r="CK1" s="54"/>
      <c r="CL1" s="54"/>
      <c r="CM1" s="54"/>
      <c r="CN1" s="54"/>
      <c r="CO1" s="54"/>
      <c r="CP1" s="54"/>
      <c r="CQ1" s="54"/>
      <c r="CR1" s="54"/>
      <c r="CS1" s="54"/>
      <c r="CT1" s="54"/>
      <c r="CU1" s="54"/>
      <c r="CV1" s="54"/>
      <c r="CW1" s="54"/>
      <c r="CX1" s="54"/>
      <c r="CY1" s="54"/>
      <c r="CZ1" s="54"/>
      <c r="DA1" s="54"/>
      <c r="DB1" s="54"/>
      <c r="DC1" s="54"/>
      <c r="DD1" s="54"/>
      <c r="DE1" s="54"/>
      <c r="DF1" s="54"/>
      <c r="DG1" s="54"/>
      <c r="DH1" s="54"/>
      <c r="DI1" s="54"/>
      <c r="DJ1" s="54"/>
      <c r="DK1" s="54"/>
      <c r="DL1" s="54"/>
      <c r="DM1" s="54"/>
      <c r="DN1" s="54"/>
      <c r="DO1" s="54"/>
      <c r="DP1" s="54"/>
      <c r="DQ1" s="54"/>
      <c r="DR1" s="54"/>
      <c r="DS1" s="54"/>
      <c r="DT1" s="54"/>
      <c r="DU1" s="54"/>
      <c r="DV1" s="54"/>
      <c r="DW1" s="54"/>
      <c r="DX1" s="54"/>
      <c r="DY1" s="54"/>
      <c r="DZ1" s="54"/>
      <c r="EA1" s="54"/>
      <c r="EB1" s="54"/>
      <c r="EC1" s="54"/>
      <c r="ED1" s="54"/>
      <c r="EE1" s="54"/>
      <c r="EF1" s="54"/>
      <c r="EG1" s="54"/>
      <c r="EH1" s="54"/>
      <c r="EI1" s="54"/>
      <c r="EJ1" s="54"/>
      <c r="EK1" s="54"/>
      <c r="EL1" s="54"/>
      <c r="EM1" s="54"/>
      <c r="EN1" s="54"/>
      <c r="EO1" s="54"/>
      <c r="EP1" s="54"/>
      <c r="EQ1" s="54"/>
      <c r="ER1" s="54"/>
      <c r="ES1" s="54"/>
      <c r="ET1" s="54"/>
      <c r="EU1" s="54"/>
      <c r="EV1" s="54"/>
      <c r="EW1" s="54"/>
      <c r="EX1" s="54"/>
      <c r="EY1" s="54"/>
      <c r="EZ1" s="54"/>
      <c r="FA1" s="54"/>
      <c r="FB1" s="54"/>
      <c r="FC1" s="54"/>
      <c r="FD1" s="54"/>
      <c r="FE1" s="54"/>
      <c r="FF1" s="54"/>
      <c r="FG1" s="54"/>
      <c r="FH1" s="54"/>
      <c r="FI1" s="54"/>
      <c r="FJ1" s="54"/>
      <c r="FK1" s="54"/>
      <c r="FL1" s="54"/>
      <c r="FM1" s="54"/>
      <c r="FN1" s="54"/>
      <c r="FO1" s="54"/>
      <c r="FP1" s="54"/>
      <c r="FQ1" s="54"/>
      <c r="FR1" s="54"/>
      <c r="FS1" s="54"/>
      <c r="FT1" s="54"/>
      <c r="FU1" s="54"/>
      <c r="FV1" s="54"/>
      <c r="FW1" s="54"/>
      <c r="FX1" s="54"/>
      <c r="FY1" s="54"/>
      <c r="FZ1" s="54"/>
      <c r="GA1" s="54"/>
      <c r="GB1" s="54"/>
      <c r="GC1" s="54"/>
      <c r="GD1" s="54"/>
      <c r="GE1" s="54"/>
      <c r="GF1" s="54"/>
      <c r="GG1" s="54"/>
      <c r="GH1" s="54"/>
      <c r="GI1" s="54"/>
      <c r="GJ1" s="54"/>
      <c r="GK1" s="54"/>
      <c r="GL1" s="54"/>
      <c r="GM1" s="54"/>
      <c r="GN1" s="54"/>
      <c r="GO1" s="54"/>
      <c r="GP1" s="54"/>
      <c r="GQ1" s="54"/>
      <c r="GR1" s="54"/>
      <c r="GS1" s="54"/>
      <c r="GT1" s="54"/>
      <c r="GU1" s="54"/>
      <c r="GV1" s="54"/>
      <c r="GW1" s="54"/>
      <c r="GX1" s="54"/>
      <c r="GY1" s="54"/>
      <c r="GZ1" s="54"/>
      <c r="HA1" s="54"/>
      <c r="HB1" s="54"/>
      <c r="HC1" s="54"/>
      <c r="HD1" s="54"/>
      <c r="HE1" s="54"/>
      <c r="HF1" s="54"/>
      <c r="HG1" s="54"/>
      <c r="HH1" s="54"/>
      <c r="HI1" s="54"/>
      <c r="HJ1" s="54"/>
      <c r="HK1" s="54"/>
      <c r="HL1" s="54"/>
      <c r="HM1" s="54"/>
      <c r="HN1" s="54"/>
      <c r="HO1" s="54"/>
      <c r="HP1" s="54"/>
      <c r="HQ1" s="54"/>
      <c r="HR1" s="54"/>
      <c r="HS1" s="54"/>
      <c r="HT1" s="54"/>
      <c r="HU1" s="54"/>
      <c r="HV1" s="54"/>
      <c r="HW1" s="54"/>
      <c r="HX1" s="54"/>
      <c r="HY1" s="54"/>
      <c r="HZ1" s="54"/>
      <c r="IA1" s="54"/>
      <c r="IB1" s="54"/>
      <c r="IC1" s="54"/>
      <c r="ID1" s="54"/>
      <c r="IE1" s="54"/>
      <c r="IF1" s="54"/>
      <c r="IG1" s="54"/>
      <c r="IH1" s="54"/>
      <c r="II1" s="54"/>
      <c r="IJ1" s="54"/>
      <c r="IK1" s="54"/>
      <c r="IL1" s="54"/>
      <c r="IM1" s="54"/>
      <c r="IN1" s="54"/>
      <c r="IO1" s="54"/>
      <c r="IP1" s="54"/>
      <c r="IQ1" s="54"/>
      <c r="IR1" s="54"/>
      <c r="IS1" s="54"/>
      <c r="IT1" s="54"/>
      <c r="IU1" s="54"/>
      <c r="IV1" s="54"/>
      <c r="IW1" s="54"/>
      <c r="IX1" s="54"/>
      <c r="IZ1" s="54"/>
    </row>
    <row r="2" customFormat="false" ht="5.1" hidden="false" customHeight="true" outlineLevel="0" collapsed="false">
      <c r="A2" s="56"/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D2" s="54"/>
      <c r="AE2" s="54"/>
      <c r="AF2" s="54"/>
      <c r="AG2" s="54"/>
      <c r="AH2" s="54"/>
      <c r="AI2" s="54"/>
      <c r="AJ2" s="54"/>
      <c r="AK2" s="54"/>
      <c r="AL2" s="54"/>
      <c r="AM2" s="54"/>
      <c r="AN2" s="54"/>
      <c r="AO2" s="54"/>
      <c r="AP2" s="54"/>
      <c r="AQ2" s="54"/>
      <c r="AR2" s="54"/>
      <c r="AS2" s="54"/>
      <c r="AT2" s="54"/>
      <c r="AU2" s="54"/>
      <c r="AV2" s="54"/>
      <c r="AW2" s="54"/>
      <c r="AX2" s="54"/>
      <c r="AY2" s="54"/>
      <c r="AZ2" s="54"/>
      <c r="BA2" s="54"/>
      <c r="BB2" s="54"/>
      <c r="BC2" s="54"/>
      <c r="BD2" s="54"/>
      <c r="BE2" s="54"/>
      <c r="BF2" s="54"/>
      <c r="BG2" s="54"/>
      <c r="BH2" s="54"/>
      <c r="BI2" s="54"/>
      <c r="BJ2" s="54"/>
      <c r="BK2" s="54"/>
      <c r="BL2" s="54"/>
      <c r="BM2" s="54"/>
      <c r="BN2" s="54"/>
      <c r="BO2" s="54"/>
      <c r="BP2" s="54"/>
      <c r="BQ2" s="54"/>
      <c r="BR2" s="54"/>
      <c r="BS2" s="54"/>
      <c r="BT2" s="54"/>
      <c r="BU2" s="54"/>
      <c r="BV2" s="54"/>
      <c r="BW2" s="54"/>
      <c r="BX2" s="54"/>
      <c r="BY2" s="54"/>
      <c r="BZ2" s="54"/>
      <c r="CA2" s="54"/>
      <c r="CB2" s="54"/>
      <c r="CC2" s="54"/>
      <c r="CD2" s="54"/>
      <c r="CE2" s="54"/>
      <c r="CF2" s="54"/>
      <c r="CG2" s="54"/>
      <c r="CH2" s="54"/>
      <c r="CI2" s="54"/>
      <c r="CJ2" s="54"/>
      <c r="CK2" s="54"/>
      <c r="CL2" s="54"/>
      <c r="CM2" s="54"/>
      <c r="CN2" s="54"/>
      <c r="CO2" s="54"/>
      <c r="CP2" s="54"/>
      <c r="CQ2" s="54"/>
      <c r="CR2" s="54"/>
      <c r="CS2" s="54"/>
      <c r="CT2" s="54"/>
      <c r="CU2" s="54"/>
      <c r="CV2" s="54"/>
      <c r="CW2" s="54"/>
      <c r="CX2" s="54"/>
      <c r="CY2" s="54"/>
      <c r="CZ2" s="54"/>
      <c r="DA2" s="54"/>
      <c r="DB2" s="54"/>
      <c r="DC2" s="54"/>
      <c r="DD2" s="54"/>
      <c r="DE2" s="54"/>
      <c r="DF2" s="54"/>
      <c r="DG2" s="54"/>
      <c r="DH2" s="54"/>
      <c r="DI2" s="54"/>
      <c r="DJ2" s="54"/>
      <c r="DK2" s="54"/>
      <c r="DL2" s="54"/>
      <c r="DM2" s="54"/>
      <c r="DN2" s="54"/>
      <c r="DO2" s="54"/>
      <c r="DP2" s="54"/>
      <c r="DQ2" s="54"/>
      <c r="DR2" s="54"/>
      <c r="DS2" s="54"/>
      <c r="DT2" s="54"/>
      <c r="DU2" s="54"/>
      <c r="DV2" s="54"/>
      <c r="DW2" s="54"/>
      <c r="DX2" s="54"/>
      <c r="DY2" s="54"/>
      <c r="DZ2" s="54"/>
      <c r="EA2" s="54"/>
      <c r="EB2" s="54"/>
      <c r="EC2" s="54"/>
      <c r="ED2" s="54"/>
      <c r="EE2" s="54"/>
      <c r="EF2" s="54"/>
      <c r="EG2" s="54"/>
      <c r="EH2" s="54"/>
      <c r="EI2" s="54"/>
      <c r="EJ2" s="54"/>
      <c r="EK2" s="54"/>
      <c r="EL2" s="54"/>
      <c r="EM2" s="54"/>
      <c r="EN2" s="54"/>
      <c r="EO2" s="54"/>
      <c r="EP2" s="54"/>
      <c r="EQ2" s="54"/>
      <c r="ER2" s="54"/>
      <c r="ES2" s="54"/>
      <c r="ET2" s="54"/>
      <c r="EU2" s="54"/>
      <c r="EV2" s="54"/>
      <c r="EW2" s="54"/>
      <c r="EX2" s="54"/>
      <c r="EY2" s="54"/>
      <c r="EZ2" s="54"/>
      <c r="FA2" s="54"/>
      <c r="FB2" s="54"/>
      <c r="FC2" s="54"/>
      <c r="FD2" s="54"/>
      <c r="FE2" s="54"/>
      <c r="FF2" s="54"/>
      <c r="FG2" s="54"/>
      <c r="FH2" s="54"/>
      <c r="FI2" s="54"/>
      <c r="FJ2" s="54"/>
      <c r="FK2" s="54"/>
      <c r="FL2" s="54"/>
      <c r="FM2" s="54"/>
      <c r="FN2" s="54"/>
      <c r="FO2" s="54"/>
      <c r="FP2" s="54"/>
      <c r="FQ2" s="54"/>
      <c r="FR2" s="54"/>
      <c r="FS2" s="54"/>
      <c r="FT2" s="54"/>
      <c r="FU2" s="54"/>
      <c r="FV2" s="54"/>
      <c r="FW2" s="54"/>
      <c r="FX2" s="54"/>
      <c r="FY2" s="54"/>
      <c r="FZ2" s="54"/>
      <c r="GA2" s="54"/>
      <c r="GB2" s="54"/>
      <c r="GC2" s="54"/>
      <c r="GD2" s="54"/>
      <c r="GE2" s="54"/>
      <c r="GF2" s="54"/>
      <c r="GG2" s="54"/>
      <c r="GH2" s="54"/>
      <c r="GI2" s="54"/>
      <c r="GJ2" s="54"/>
      <c r="GK2" s="54"/>
      <c r="GL2" s="54"/>
      <c r="GM2" s="54"/>
      <c r="GN2" s="54"/>
      <c r="GO2" s="54"/>
      <c r="GP2" s="54"/>
      <c r="GQ2" s="54"/>
      <c r="GR2" s="54"/>
      <c r="GS2" s="54"/>
      <c r="GT2" s="54"/>
      <c r="GU2" s="54"/>
      <c r="GV2" s="54"/>
      <c r="GW2" s="54"/>
      <c r="GX2" s="54"/>
      <c r="GY2" s="54"/>
      <c r="GZ2" s="54"/>
      <c r="HA2" s="54"/>
      <c r="HB2" s="54"/>
      <c r="HC2" s="54"/>
      <c r="HD2" s="54"/>
      <c r="HE2" s="54"/>
      <c r="HF2" s="54"/>
      <c r="HG2" s="54"/>
      <c r="HH2" s="54"/>
      <c r="HI2" s="54"/>
      <c r="HJ2" s="54"/>
      <c r="HK2" s="54"/>
      <c r="HL2" s="54"/>
      <c r="HM2" s="54"/>
      <c r="HN2" s="54"/>
      <c r="HO2" s="54"/>
      <c r="HP2" s="54"/>
      <c r="HQ2" s="54"/>
      <c r="HR2" s="54"/>
      <c r="HS2" s="54"/>
      <c r="HT2" s="54"/>
      <c r="HU2" s="54"/>
      <c r="HV2" s="54"/>
      <c r="HW2" s="54"/>
      <c r="HX2" s="54"/>
      <c r="HY2" s="54"/>
      <c r="HZ2" s="54"/>
      <c r="IA2" s="54"/>
      <c r="IB2" s="54"/>
      <c r="IC2" s="54"/>
      <c r="ID2" s="54"/>
      <c r="IE2" s="54"/>
      <c r="IF2" s="54"/>
      <c r="IG2" s="54"/>
      <c r="IH2" s="54"/>
      <c r="II2" s="54"/>
      <c r="IJ2" s="54"/>
      <c r="IK2" s="54"/>
      <c r="IL2" s="54"/>
      <c r="IM2" s="54"/>
      <c r="IN2" s="54"/>
      <c r="IO2" s="54"/>
      <c r="IP2" s="54"/>
      <c r="IQ2" s="54"/>
      <c r="IR2" s="54"/>
      <c r="IS2" s="54"/>
      <c r="IT2" s="54"/>
      <c r="IU2" s="54"/>
      <c r="IV2" s="54"/>
      <c r="IW2" s="54"/>
      <c r="IX2" s="54"/>
      <c r="IZ2" s="54"/>
    </row>
    <row r="3" customFormat="false" ht="26.1" hidden="false" customHeight="true" outlineLevel="0" collapsed="false">
      <c r="A3" s="56"/>
      <c r="B3" s="58" t="s">
        <v>54</v>
      </c>
      <c r="C3" s="59"/>
      <c r="D3" s="60"/>
      <c r="E3" s="60"/>
      <c r="F3" s="60"/>
      <c r="G3" s="60"/>
      <c r="H3" s="60"/>
      <c r="I3" s="61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  <c r="AA3" s="60"/>
      <c r="AB3" s="60"/>
      <c r="AC3" s="60"/>
      <c r="AD3" s="60"/>
      <c r="AE3" s="60"/>
      <c r="AF3" s="60"/>
      <c r="AG3" s="60"/>
      <c r="AH3" s="60"/>
      <c r="AI3" s="60"/>
      <c r="AJ3" s="60"/>
      <c r="AK3" s="60"/>
      <c r="AL3" s="60"/>
      <c r="AM3" s="60"/>
      <c r="AN3" s="60"/>
      <c r="AO3" s="60"/>
      <c r="AP3" s="60"/>
      <c r="AQ3" s="60"/>
      <c r="AR3" s="60"/>
      <c r="AS3" s="60"/>
      <c r="AT3" s="60"/>
      <c r="AU3" s="60"/>
      <c r="AV3" s="60"/>
      <c r="AW3" s="60"/>
      <c r="AX3" s="60"/>
      <c r="AY3" s="60"/>
      <c r="AZ3" s="60"/>
      <c r="BA3" s="60"/>
      <c r="BB3" s="60"/>
      <c r="BC3" s="60"/>
      <c r="BD3" s="60"/>
      <c r="BE3" s="60"/>
      <c r="BF3" s="60"/>
      <c r="BG3" s="60"/>
      <c r="BH3" s="60"/>
      <c r="BI3" s="60"/>
      <c r="BJ3" s="60"/>
      <c r="BK3" s="60"/>
      <c r="BL3" s="60"/>
      <c r="BM3" s="60"/>
      <c r="BN3" s="60"/>
      <c r="BO3" s="60"/>
      <c r="BP3" s="60"/>
      <c r="BQ3" s="60"/>
      <c r="BR3" s="60"/>
      <c r="BS3" s="60"/>
      <c r="BT3" s="60"/>
      <c r="BU3" s="60"/>
      <c r="BV3" s="60"/>
      <c r="BW3" s="60"/>
      <c r="BX3" s="60"/>
      <c r="BY3" s="60"/>
      <c r="BZ3" s="60"/>
      <c r="CA3" s="60"/>
      <c r="CB3" s="60"/>
      <c r="CC3" s="60"/>
      <c r="CD3" s="60"/>
      <c r="CE3" s="60"/>
      <c r="CF3" s="60"/>
      <c r="CG3" s="60"/>
      <c r="CH3" s="60"/>
      <c r="CI3" s="60"/>
      <c r="CJ3" s="60"/>
      <c r="CK3" s="60"/>
      <c r="CL3" s="60"/>
      <c r="CM3" s="60"/>
      <c r="CN3" s="60"/>
      <c r="CO3" s="60"/>
      <c r="CP3" s="60"/>
      <c r="CQ3" s="60"/>
      <c r="CR3" s="60"/>
      <c r="CS3" s="60"/>
      <c r="CT3" s="60"/>
      <c r="CU3" s="60"/>
      <c r="CV3" s="60"/>
      <c r="CW3" s="60"/>
      <c r="CX3" s="60"/>
      <c r="CY3" s="60"/>
      <c r="CZ3" s="60"/>
      <c r="DA3" s="60"/>
      <c r="DB3" s="60"/>
      <c r="DC3" s="60"/>
      <c r="DD3" s="60"/>
      <c r="DE3" s="60"/>
      <c r="DF3" s="60"/>
      <c r="DG3" s="60"/>
      <c r="DH3" s="60"/>
      <c r="DI3" s="60"/>
      <c r="DJ3" s="60"/>
      <c r="DK3" s="60"/>
      <c r="DL3" s="60"/>
      <c r="DM3" s="60"/>
      <c r="DN3" s="60"/>
      <c r="DO3" s="60"/>
      <c r="DP3" s="60"/>
      <c r="DQ3" s="60"/>
      <c r="DR3" s="60"/>
      <c r="DS3" s="60"/>
      <c r="DT3" s="60"/>
      <c r="DU3" s="60"/>
      <c r="DV3" s="60"/>
      <c r="DW3" s="60"/>
      <c r="DX3" s="60"/>
      <c r="DY3" s="60"/>
      <c r="DZ3" s="60"/>
      <c r="EA3" s="60"/>
      <c r="EB3" s="60"/>
      <c r="EC3" s="60"/>
      <c r="ED3" s="60"/>
      <c r="EE3" s="60"/>
      <c r="EF3" s="60"/>
      <c r="EG3" s="60"/>
      <c r="EH3" s="60"/>
      <c r="EI3" s="60"/>
      <c r="EJ3" s="60"/>
      <c r="EK3" s="60"/>
      <c r="EL3" s="60"/>
      <c r="EM3" s="60"/>
      <c r="EN3" s="60"/>
      <c r="EO3" s="60"/>
      <c r="EP3" s="60"/>
      <c r="EQ3" s="60"/>
      <c r="ER3" s="60"/>
      <c r="ES3" s="60"/>
      <c r="ET3" s="60"/>
      <c r="EU3" s="60"/>
      <c r="EV3" s="60"/>
      <c r="EW3" s="60"/>
      <c r="EX3" s="60"/>
      <c r="EY3" s="60"/>
      <c r="EZ3" s="60"/>
      <c r="FA3" s="60"/>
      <c r="FB3" s="60"/>
      <c r="FC3" s="60"/>
      <c r="FD3" s="60"/>
      <c r="FE3" s="60"/>
      <c r="FF3" s="60"/>
      <c r="FG3" s="60"/>
      <c r="FH3" s="60"/>
      <c r="FI3" s="60"/>
      <c r="FJ3" s="60"/>
      <c r="FK3" s="60"/>
      <c r="FL3" s="60"/>
      <c r="FM3" s="60"/>
      <c r="FN3" s="60"/>
      <c r="FO3" s="60"/>
      <c r="FP3" s="60"/>
      <c r="FQ3" s="60"/>
      <c r="FR3" s="60"/>
      <c r="FS3" s="60"/>
      <c r="FT3" s="60"/>
      <c r="FU3" s="60"/>
      <c r="FV3" s="60"/>
      <c r="FW3" s="60"/>
      <c r="FX3" s="60"/>
      <c r="FY3" s="60"/>
      <c r="FZ3" s="60"/>
      <c r="GA3" s="60"/>
      <c r="GB3" s="60"/>
      <c r="GC3" s="60"/>
      <c r="GD3" s="60"/>
      <c r="GE3" s="60"/>
      <c r="GF3" s="60"/>
      <c r="GG3" s="60"/>
      <c r="GH3" s="60"/>
      <c r="GI3" s="60"/>
      <c r="GJ3" s="60"/>
      <c r="GK3" s="60"/>
      <c r="GL3" s="60"/>
      <c r="GM3" s="60"/>
      <c r="GN3" s="60"/>
      <c r="GO3" s="60"/>
      <c r="GP3" s="60"/>
      <c r="GQ3" s="60"/>
      <c r="GR3" s="60"/>
      <c r="GS3" s="60"/>
      <c r="GT3" s="60"/>
      <c r="GU3" s="60"/>
      <c r="GV3" s="60"/>
      <c r="GW3" s="60"/>
      <c r="GX3" s="60"/>
      <c r="GY3" s="60"/>
      <c r="GZ3" s="60"/>
      <c r="HA3" s="60"/>
      <c r="HB3" s="60"/>
      <c r="HC3" s="60"/>
      <c r="HD3" s="60"/>
      <c r="HE3" s="60"/>
      <c r="HF3" s="60"/>
      <c r="HG3" s="60"/>
      <c r="HH3" s="60"/>
      <c r="HI3" s="60"/>
      <c r="HJ3" s="60"/>
      <c r="HK3" s="60"/>
      <c r="HL3" s="60"/>
      <c r="HM3" s="60"/>
      <c r="HN3" s="60"/>
      <c r="HO3" s="60"/>
      <c r="HP3" s="60"/>
      <c r="HQ3" s="60"/>
      <c r="HR3" s="60"/>
      <c r="HS3" s="60"/>
      <c r="HT3" s="60"/>
      <c r="HU3" s="60"/>
      <c r="HV3" s="60"/>
      <c r="HW3" s="60"/>
      <c r="HX3" s="60"/>
      <c r="HY3" s="60"/>
      <c r="HZ3" s="60"/>
      <c r="IA3" s="60"/>
      <c r="IB3" s="60"/>
      <c r="IC3" s="60"/>
      <c r="ID3" s="60"/>
      <c r="IE3" s="60"/>
      <c r="IF3" s="60"/>
      <c r="IG3" s="60"/>
      <c r="IH3" s="60"/>
      <c r="II3" s="60"/>
      <c r="IJ3" s="60"/>
      <c r="IK3" s="60"/>
      <c r="IL3" s="60"/>
      <c r="IM3" s="60"/>
      <c r="IN3" s="60"/>
      <c r="IO3" s="60"/>
      <c r="IP3" s="60"/>
      <c r="IQ3" s="60"/>
      <c r="IR3" s="60"/>
      <c r="IS3" s="60"/>
      <c r="IT3" s="54"/>
      <c r="IU3" s="60"/>
      <c r="IV3" s="60"/>
      <c r="IW3" s="60"/>
      <c r="IX3" s="60"/>
      <c r="IZ3" s="60"/>
    </row>
    <row r="4" customFormat="false" ht="9.95" hidden="false" customHeight="true" outlineLevel="0" collapsed="false">
      <c r="A4" s="56"/>
      <c r="B4" s="62"/>
      <c r="C4" s="63"/>
    </row>
    <row r="5" customFormat="false" ht="20.1" hidden="false" customHeight="true" outlineLevel="0" collapsed="false">
      <c r="A5" s="56"/>
      <c r="B5" s="58" t="s">
        <v>55</v>
      </c>
      <c r="C5" s="59"/>
      <c r="D5" s="56"/>
      <c r="E5" s="56"/>
      <c r="F5" s="56"/>
      <c r="G5" s="56"/>
      <c r="H5" s="64" t="s">
        <v>56</v>
      </c>
      <c r="I5" s="56"/>
      <c r="J5" s="56"/>
      <c r="K5" s="56"/>
      <c r="L5" s="65"/>
      <c r="M5" s="59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  <c r="BY5" s="56"/>
      <c r="BZ5" s="56"/>
      <c r="CA5" s="56"/>
      <c r="CB5" s="56"/>
      <c r="CC5" s="56"/>
      <c r="CD5" s="56"/>
      <c r="CE5" s="56"/>
      <c r="CF5" s="56"/>
      <c r="CG5" s="56"/>
      <c r="CH5" s="56"/>
      <c r="CI5" s="56"/>
      <c r="CJ5" s="56"/>
      <c r="CK5" s="56"/>
      <c r="CL5" s="56"/>
      <c r="CM5" s="56"/>
      <c r="CN5" s="56"/>
      <c r="CO5" s="56"/>
      <c r="CP5" s="56"/>
      <c r="CQ5" s="56"/>
      <c r="CR5" s="56"/>
      <c r="CS5" s="56"/>
      <c r="CT5" s="56"/>
      <c r="CU5" s="56"/>
      <c r="CV5" s="56"/>
      <c r="CW5" s="56"/>
      <c r="CX5" s="56"/>
      <c r="CY5" s="56"/>
      <c r="CZ5" s="56"/>
      <c r="DA5" s="56"/>
      <c r="DB5" s="56"/>
      <c r="DC5" s="56"/>
      <c r="DD5" s="56"/>
      <c r="DE5" s="56"/>
      <c r="DF5" s="56"/>
      <c r="DG5" s="56"/>
      <c r="DH5" s="56"/>
      <c r="DI5" s="56"/>
      <c r="DJ5" s="56"/>
      <c r="DK5" s="56"/>
      <c r="DL5" s="56"/>
      <c r="DM5" s="56"/>
      <c r="DN5" s="56"/>
      <c r="DO5" s="56"/>
      <c r="DP5" s="56"/>
      <c r="DQ5" s="56"/>
      <c r="DR5" s="56"/>
      <c r="DS5" s="56"/>
      <c r="DT5" s="56"/>
      <c r="DU5" s="56"/>
      <c r="DV5" s="56"/>
      <c r="DW5" s="56"/>
      <c r="DX5" s="56"/>
      <c r="DY5" s="56"/>
      <c r="DZ5" s="56"/>
      <c r="EA5" s="56"/>
      <c r="EB5" s="56"/>
      <c r="EC5" s="56"/>
      <c r="ED5" s="56"/>
      <c r="EE5" s="56"/>
      <c r="EF5" s="56"/>
      <c r="EG5" s="56"/>
      <c r="EH5" s="56"/>
      <c r="EI5" s="56"/>
      <c r="EJ5" s="56"/>
      <c r="EK5" s="56"/>
      <c r="EL5" s="56"/>
      <c r="EM5" s="56"/>
      <c r="EN5" s="56"/>
      <c r="EO5" s="56"/>
      <c r="EP5" s="56"/>
      <c r="EQ5" s="56"/>
      <c r="ER5" s="56"/>
      <c r="ES5" s="56"/>
      <c r="ET5" s="56"/>
      <c r="EU5" s="56"/>
      <c r="EV5" s="56"/>
      <c r="EW5" s="56"/>
      <c r="EX5" s="56"/>
      <c r="EY5" s="56"/>
      <c r="EZ5" s="56"/>
      <c r="FA5" s="56"/>
      <c r="FB5" s="56"/>
      <c r="FC5" s="56"/>
      <c r="FD5" s="56"/>
      <c r="FE5" s="56"/>
      <c r="FF5" s="56"/>
      <c r="FG5" s="56"/>
      <c r="FH5" s="56"/>
      <c r="FI5" s="56"/>
      <c r="FJ5" s="56"/>
      <c r="FK5" s="56"/>
      <c r="FL5" s="56"/>
      <c r="FM5" s="56"/>
      <c r="FN5" s="56"/>
      <c r="FO5" s="56"/>
      <c r="FP5" s="56"/>
      <c r="FQ5" s="56"/>
      <c r="FR5" s="56"/>
      <c r="FS5" s="56"/>
      <c r="FT5" s="56"/>
      <c r="FU5" s="56"/>
      <c r="FV5" s="56"/>
      <c r="FW5" s="56"/>
      <c r="FX5" s="56"/>
      <c r="FY5" s="56"/>
      <c r="FZ5" s="56"/>
      <c r="GA5" s="56"/>
      <c r="GB5" s="56"/>
      <c r="GC5" s="56"/>
      <c r="GD5" s="56"/>
      <c r="GE5" s="56"/>
      <c r="GF5" s="56"/>
      <c r="GG5" s="56"/>
      <c r="GH5" s="56"/>
      <c r="GI5" s="56"/>
      <c r="GJ5" s="56"/>
      <c r="GK5" s="56"/>
      <c r="GL5" s="56"/>
      <c r="GM5" s="56"/>
      <c r="GN5" s="56"/>
      <c r="GO5" s="56"/>
      <c r="GP5" s="56"/>
      <c r="GQ5" s="56"/>
      <c r="GR5" s="56"/>
      <c r="GS5" s="56"/>
      <c r="GT5" s="56"/>
      <c r="GU5" s="56"/>
      <c r="GV5" s="56"/>
      <c r="GW5" s="56"/>
      <c r="GX5" s="56"/>
      <c r="GY5" s="56"/>
      <c r="GZ5" s="56"/>
      <c r="HA5" s="56"/>
      <c r="HB5" s="56"/>
      <c r="HC5" s="56"/>
      <c r="HD5" s="56"/>
      <c r="HE5" s="56"/>
      <c r="HF5" s="56"/>
      <c r="HG5" s="56"/>
      <c r="HH5" s="56"/>
      <c r="HI5" s="56"/>
      <c r="HJ5" s="56"/>
      <c r="HK5" s="56"/>
      <c r="HL5" s="56"/>
      <c r="HM5" s="56"/>
      <c r="HN5" s="56"/>
      <c r="HO5" s="56"/>
      <c r="HP5" s="56"/>
      <c r="HQ5" s="56"/>
      <c r="HR5" s="56"/>
      <c r="HS5" s="56"/>
      <c r="HT5" s="56"/>
      <c r="HU5" s="56"/>
      <c r="HV5" s="56"/>
      <c r="HW5" s="56"/>
      <c r="HX5" s="56"/>
      <c r="HY5" s="56"/>
      <c r="HZ5" s="56"/>
      <c r="IA5" s="56"/>
      <c r="IB5" s="56"/>
      <c r="IC5" s="56"/>
      <c r="ID5" s="56"/>
      <c r="IE5" s="56"/>
      <c r="IF5" s="56"/>
      <c r="IG5" s="56"/>
      <c r="IH5" s="56"/>
      <c r="II5" s="56"/>
      <c r="IJ5" s="56"/>
      <c r="IK5" s="56"/>
      <c r="IL5" s="56"/>
      <c r="IM5" s="56"/>
      <c r="IN5" s="56"/>
      <c r="IO5" s="56"/>
      <c r="IP5" s="56"/>
      <c r="IQ5" s="56"/>
      <c r="IR5" s="56"/>
      <c r="IS5" s="56"/>
      <c r="IT5" s="56"/>
      <c r="IU5" s="56"/>
      <c r="IV5" s="56"/>
      <c r="IW5" s="56"/>
      <c r="IX5" s="56"/>
      <c r="IZ5" s="56"/>
    </row>
    <row r="6" customFormat="false" ht="9.95" hidden="false" customHeight="true" outlineLevel="0" collapsed="false">
      <c r="A6" s="56"/>
      <c r="B6" s="56"/>
      <c r="C6" s="66"/>
      <c r="D6" s="56"/>
      <c r="E6" s="56"/>
      <c r="F6" s="56"/>
      <c r="G6" s="56"/>
      <c r="H6" s="56"/>
      <c r="I6" s="56"/>
      <c r="J6" s="56"/>
      <c r="K6" s="56"/>
      <c r="L6" s="65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  <c r="BY6" s="56"/>
      <c r="BZ6" s="56"/>
      <c r="CA6" s="56"/>
      <c r="CB6" s="56"/>
      <c r="CC6" s="56"/>
      <c r="CD6" s="56"/>
      <c r="CE6" s="56"/>
      <c r="CF6" s="56"/>
      <c r="CG6" s="56"/>
      <c r="CH6" s="56"/>
      <c r="CI6" s="56"/>
      <c r="CJ6" s="56"/>
      <c r="CK6" s="56"/>
      <c r="CL6" s="56"/>
      <c r="CM6" s="56"/>
      <c r="CN6" s="56"/>
      <c r="CO6" s="56"/>
      <c r="CP6" s="56"/>
      <c r="CQ6" s="56"/>
      <c r="CR6" s="56"/>
      <c r="CS6" s="56"/>
      <c r="CT6" s="56"/>
      <c r="CU6" s="56"/>
      <c r="CV6" s="56"/>
      <c r="CW6" s="56"/>
      <c r="CX6" s="56"/>
      <c r="CY6" s="56"/>
      <c r="CZ6" s="56"/>
      <c r="DA6" s="56"/>
      <c r="DB6" s="56"/>
      <c r="DC6" s="56"/>
      <c r="DD6" s="56"/>
      <c r="DE6" s="56"/>
      <c r="DF6" s="56"/>
      <c r="DG6" s="56"/>
      <c r="DH6" s="56"/>
      <c r="DI6" s="56"/>
      <c r="DJ6" s="56"/>
      <c r="DK6" s="56"/>
      <c r="DL6" s="56"/>
      <c r="DM6" s="56"/>
      <c r="DN6" s="56"/>
      <c r="DO6" s="56"/>
      <c r="DP6" s="56"/>
      <c r="DQ6" s="56"/>
      <c r="DR6" s="56"/>
      <c r="DS6" s="56"/>
      <c r="DT6" s="56"/>
      <c r="DU6" s="56"/>
      <c r="DV6" s="56"/>
      <c r="DW6" s="56"/>
      <c r="DX6" s="56"/>
      <c r="DY6" s="56"/>
      <c r="DZ6" s="56"/>
      <c r="EA6" s="56"/>
      <c r="EB6" s="56"/>
      <c r="EC6" s="56"/>
      <c r="ED6" s="56"/>
      <c r="EE6" s="56"/>
      <c r="EF6" s="56"/>
      <c r="EG6" s="56"/>
      <c r="EH6" s="56"/>
      <c r="EI6" s="56"/>
      <c r="EJ6" s="56"/>
      <c r="EK6" s="56"/>
      <c r="EL6" s="56"/>
      <c r="EM6" s="56"/>
      <c r="EN6" s="56"/>
      <c r="EO6" s="56"/>
      <c r="EP6" s="56"/>
      <c r="EQ6" s="56"/>
      <c r="ER6" s="56"/>
      <c r="ES6" s="56"/>
      <c r="ET6" s="56"/>
      <c r="EU6" s="56"/>
      <c r="EV6" s="56"/>
      <c r="EW6" s="56"/>
      <c r="EX6" s="56"/>
      <c r="EY6" s="56"/>
      <c r="EZ6" s="56"/>
      <c r="FA6" s="56"/>
      <c r="FB6" s="56"/>
      <c r="FC6" s="56"/>
      <c r="FD6" s="56"/>
      <c r="FE6" s="56"/>
      <c r="FF6" s="56"/>
      <c r="FG6" s="56"/>
      <c r="FH6" s="56"/>
      <c r="FI6" s="56"/>
      <c r="FJ6" s="56"/>
      <c r="FK6" s="56"/>
      <c r="FL6" s="56"/>
      <c r="FM6" s="56"/>
      <c r="FN6" s="56"/>
      <c r="FO6" s="56"/>
      <c r="FP6" s="56"/>
      <c r="FQ6" s="56"/>
      <c r="FR6" s="56"/>
      <c r="FS6" s="56"/>
      <c r="FT6" s="56"/>
      <c r="FU6" s="56"/>
      <c r="FV6" s="56"/>
      <c r="FW6" s="56"/>
      <c r="FX6" s="56"/>
      <c r="FY6" s="56"/>
      <c r="FZ6" s="56"/>
      <c r="GA6" s="56"/>
      <c r="GB6" s="56"/>
      <c r="GC6" s="56"/>
      <c r="GD6" s="56"/>
      <c r="GE6" s="56"/>
      <c r="GF6" s="56"/>
      <c r="GG6" s="56"/>
      <c r="GH6" s="56"/>
      <c r="GI6" s="56"/>
      <c r="GJ6" s="56"/>
      <c r="GK6" s="56"/>
      <c r="GL6" s="56"/>
      <c r="GM6" s="56"/>
      <c r="GN6" s="56"/>
      <c r="GO6" s="56"/>
      <c r="GP6" s="56"/>
      <c r="GQ6" s="56"/>
      <c r="GR6" s="56"/>
      <c r="GS6" s="56"/>
      <c r="GT6" s="56"/>
      <c r="GU6" s="56"/>
      <c r="GV6" s="56"/>
      <c r="GW6" s="56"/>
      <c r="GX6" s="56"/>
      <c r="GY6" s="56"/>
      <c r="GZ6" s="56"/>
      <c r="HA6" s="56"/>
      <c r="HB6" s="56"/>
      <c r="HC6" s="56"/>
      <c r="HD6" s="56"/>
      <c r="HE6" s="56"/>
      <c r="HF6" s="56"/>
      <c r="HG6" s="56"/>
      <c r="HH6" s="56"/>
      <c r="HI6" s="56"/>
      <c r="HJ6" s="56"/>
      <c r="HK6" s="56"/>
      <c r="HL6" s="56"/>
      <c r="HM6" s="56"/>
      <c r="HN6" s="56"/>
      <c r="HO6" s="56"/>
      <c r="HP6" s="56"/>
      <c r="HQ6" s="56"/>
      <c r="HR6" s="56"/>
      <c r="HS6" s="56"/>
      <c r="HT6" s="56"/>
      <c r="HU6" s="56"/>
      <c r="HV6" s="56"/>
      <c r="HW6" s="56"/>
      <c r="HX6" s="56"/>
      <c r="HY6" s="56"/>
      <c r="HZ6" s="56"/>
      <c r="IA6" s="56"/>
      <c r="IB6" s="56"/>
      <c r="IC6" s="56"/>
      <c r="ID6" s="56"/>
      <c r="IE6" s="56"/>
      <c r="IF6" s="56"/>
      <c r="IG6" s="56"/>
      <c r="IH6" s="56"/>
      <c r="II6" s="56"/>
      <c r="IJ6" s="56"/>
      <c r="IK6" s="56"/>
      <c r="IL6" s="56"/>
      <c r="IM6" s="56"/>
      <c r="IN6" s="56"/>
      <c r="IO6" s="56"/>
      <c r="IP6" s="56"/>
      <c r="IQ6" s="56"/>
      <c r="IR6" s="56"/>
      <c r="IS6" s="56"/>
      <c r="IT6" s="56"/>
      <c r="IU6" s="56"/>
      <c r="IV6" s="56"/>
      <c r="IW6" s="56"/>
      <c r="IX6" s="56"/>
      <c r="IZ6" s="56"/>
    </row>
    <row r="7" customFormat="false" ht="20.1" hidden="false" customHeight="true" outlineLevel="0" collapsed="false">
      <c r="A7" s="56"/>
      <c r="B7" s="58" t="s">
        <v>57</v>
      </c>
      <c r="C7" s="59" t="str">
        <f aca="false">Engagés!A5</f>
        <v>LIEU COMPETITION</v>
      </c>
      <c r="D7" s="56"/>
      <c r="E7" s="56"/>
      <c r="F7" s="56"/>
      <c r="G7" s="56"/>
      <c r="H7" s="64" t="s">
        <v>58</v>
      </c>
      <c r="I7" s="56"/>
      <c r="J7" s="56"/>
      <c r="K7" s="56"/>
      <c r="L7" s="65"/>
      <c r="M7" s="59" t="s">
        <v>52</v>
      </c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  <c r="BY7" s="56"/>
      <c r="BZ7" s="56"/>
      <c r="CA7" s="56"/>
      <c r="CB7" s="56"/>
      <c r="CC7" s="56"/>
      <c r="CD7" s="56"/>
      <c r="CE7" s="56"/>
      <c r="CF7" s="56"/>
      <c r="CG7" s="56"/>
      <c r="CH7" s="56"/>
      <c r="CI7" s="56"/>
      <c r="CJ7" s="56"/>
      <c r="CK7" s="56"/>
      <c r="CL7" s="56"/>
      <c r="CM7" s="56"/>
      <c r="CN7" s="56"/>
      <c r="CO7" s="56"/>
      <c r="CP7" s="56"/>
      <c r="CQ7" s="56"/>
      <c r="CR7" s="56"/>
      <c r="CS7" s="56"/>
      <c r="CT7" s="56"/>
      <c r="CU7" s="56"/>
      <c r="CV7" s="56"/>
      <c r="CW7" s="56"/>
      <c r="CX7" s="56"/>
      <c r="CY7" s="56"/>
      <c r="CZ7" s="56"/>
      <c r="DA7" s="56"/>
      <c r="DB7" s="56"/>
      <c r="DC7" s="56"/>
      <c r="DD7" s="56"/>
      <c r="DE7" s="56"/>
      <c r="DF7" s="56"/>
      <c r="DG7" s="56"/>
      <c r="DH7" s="56"/>
      <c r="DI7" s="56"/>
      <c r="DJ7" s="56"/>
      <c r="DK7" s="56"/>
      <c r="DL7" s="56"/>
      <c r="DM7" s="56"/>
      <c r="DN7" s="56"/>
      <c r="DO7" s="56"/>
      <c r="DP7" s="56"/>
      <c r="DQ7" s="56"/>
      <c r="DR7" s="56"/>
      <c r="DS7" s="56"/>
      <c r="DT7" s="56"/>
      <c r="DU7" s="56"/>
      <c r="DV7" s="56"/>
      <c r="DW7" s="56"/>
      <c r="DX7" s="56"/>
      <c r="DY7" s="56"/>
      <c r="DZ7" s="56"/>
      <c r="EA7" s="56"/>
      <c r="EB7" s="56"/>
      <c r="EC7" s="56"/>
      <c r="ED7" s="56"/>
      <c r="EE7" s="56"/>
      <c r="EF7" s="56"/>
      <c r="EG7" s="56"/>
      <c r="EH7" s="56"/>
      <c r="EI7" s="56"/>
      <c r="EJ7" s="56"/>
      <c r="EK7" s="56"/>
      <c r="EL7" s="56"/>
      <c r="EM7" s="56"/>
      <c r="EN7" s="56"/>
      <c r="EO7" s="56"/>
      <c r="EP7" s="56"/>
      <c r="EQ7" s="56"/>
      <c r="ER7" s="56"/>
      <c r="ES7" s="56"/>
      <c r="ET7" s="56"/>
      <c r="EU7" s="56"/>
      <c r="EV7" s="56"/>
      <c r="EW7" s="56"/>
      <c r="EX7" s="56"/>
      <c r="EY7" s="56"/>
      <c r="EZ7" s="56"/>
      <c r="FA7" s="56"/>
      <c r="FB7" s="56"/>
      <c r="FC7" s="56"/>
      <c r="FD7" s="56"/>
      <c r="FE7" s="56"/>
      <c r="FF7" s="56"/>
      <c r="FG7" s="56"/>
      <c r="FH7" s="56"/>
      <c r="FI7" s="56"/>
      <c r="FJ7" s="56"/>
      <c r="FK7" s="56"/>
      <c r="FL7" s="56"/>
      <c r="FM7" s="56"/>
      <c r="FN7" s="56"/>
      <c r="FO7" s="56"/>
      <c r="FP7" s="56"/>
      <c r="FQ7" s="56"/>
      <c r="FR7" s="56"/>
      <c r="FS7" s="56"/>
      <c r="FT7" s="56"/>
      <c r="FU7" s="56"/>
      <c r="FV7" s="56"/>
      <c r="FW7" s="56"/>
      <c r="FX7" s="56"/>
      <c r="FY7" s="56"/>
      <c r="FZ7" s="56"/>
      <c r="GA7" s="56"/>
      <c r="GB7" s="56"/>
      <c r="GC7" s="56"/>
      <c r="GD7" s="56"/>
      <c r="GE7" s="56"/>
      <c r="GF7" s="56"/>
      <c r="GG7" s="56"/>
      <c r="GH7" s="56"/>
      <c r="GI7" s="56"/>
      <c r="GJ7" s="56"/>
      <c r="GK7" s="56"/>
      <c r="GL7" s="56"/>
      <c r="GM7" s="56"/>
      <c r="GN7" s="56"/>
      <c r="GO7" s="56"/>
      <c r="GP7" s="56"/>
      <c r="GQ7" s="56"/>
      <c r="GR7" s="56"/>
      <c r="GS7" s="56"/>
      <c r="GT7" s="56"/>
      <c r="GU7" s="56"/>
      <c r="GV7" s="56"/>
      <c r="GW7" s="56"/>
      <c r="GX7" s="56"/>
      <c r="GY7" s="56"/>
      <c r="GZ7" s="56"/>
      <c r="HA7" s="56"/>
      <c r="HB7" s="56"/>
      <c r="HC7" s="56"/>
      <c r="HD7" s="56"/>
      <c r="HE7" s="56"/>
      <c r="HF7" s="56"/>
      <c r="HG7" s="56"/>
      <c r="HH7" s="56"/>
      <c r="HI7" s="56"/>
      <c r="HJ7" s="56"/>
      <c r="HK7" s="56"/>
      <c r="HL7" s="56"/>
      <c r="HM7" s="56"/>
      <c r="HN7" s="56"/>
      <c r="HO7" s="56"/>
      <c r="HP7" s="56"/>
      <c r="HQ7" s="56"/>
      <c r="HR7" s="56"/>
      <c r="HS7" s="56"/>
      <c r="HT7" s="56"/>
      <c r="HU7" s="56"/>
      <c r="HV7" s="56"/>
      <c r="HW7" s="56"/>
      <c r="HX7" s="56"/>
      <c r="HY7" s="56"/>
      <c r="HZ7" s="56"/>
      <c r="IA7" s="56"/>
      <c r="IB7" s="56"/>
      <c r="IC7" s="56"/>
      <c r="ID7" s="56"/>
      <c r="IE7" s="56"/>
      <c r="IF7" s="56"/>
      <c r="IG7" s="56"/>
      <c r="IH7" s="56"/>
      <c r="II7" s="56"/>
      <c r="IJ7" s="56"/>
      <c r="IK7" s="56"/>
      <c r="IL7" s="56"/>
      <c r="IM7" s="56"/>
      <c r="IN7" s="56"/>
      <c r="IO7" s="56"/>
      <c r="IP7" s="56"/>
      <c r="IQ7" s="56"/>
      <c r="IR7" s="56"/>
      <c r="IS7" s="56"/>
      <c r="IT7" s="56"/>
      <c r="IU7" s="56"/>
      <c r="IV7" s="56"/>
      <c r="IW7" s="56"/>
      <c r="IX7" s="56"/>
      <c r="IZ7" s="56"/>
    </row>
    <row r="8" customFormat="false" ht="9.95" hidden="false" customHeight="true" outlineLevel="0" collapsed="false">
      <c r="A8" s="56"/>
      <c r="B8" s="56"/>
      <c r="C8" s="66"/>
      <c r="D8" s="56"/>
      <c r="E8" s="56"/>
      <c r="F8" s="56"/>
      <c r="G8" s="56"/>
      <c r="H8" s="56"/>
      <c r="I8" s="56"/>
      <c r="J8" s="56"/>
      <c r="K8" s="56"/>
      <c r="L8" s="65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  <c r="BY8" s="56"/>
      <c r="BZ8" s="56"/>
      <c r="CA8" s="56"/>
      <c r="CB8" s="56"/>
      <c r="CC8" s="56"/>
      <c r="CD8" s="56"/>
      <c r="CE8" s="56"/>
      <c r="CF8" s="56"/>
      <c r="CG8" s="56"/>
      <c r="CH8" s="56"/>
      <c r="CI8" s="56"/>
      <c r="CJ8" s="56"/>
      <c r="CK8" s="56"/>
      <c r="CL8" s="56"/>
      <c r="CM8" s="56"/>
      <c r="CN8" s="56"/>
      <c r="CO8" s="56"/>
      <c r="CP8" s="56"/>
      <c r="CQ8" s="56"/>
      <c r="CR8" s="56"/>
      <c r="CS8" s="56"/>
      <c r="CT8" s="56"/>
      <c r="CU8" s="56"/>
      <c r="CV8" s="56"/>
      <c r="CW8" s="56"/>
      <c r="CX8" s="56"/>
      <c r="CY8" s="56"/>
      <c r="CZ8" s="56"/>
      <c r="DA8" s="56"/>
      <c r="DB8" s="56"/>
      <c r="DC8" s="56"/>
      <c r="DD8" s="56"/>
      <c r="DE8" s="56"/>
      <c r="DF8" s="56"/>
      <c r="DG8" s="56"/>
      <c r="DH8" s="56"/>
      <c r="DI8" s="56"/>
      <c r="DJ8" s="56"/>
      <c r="DK8" s="56"/>
      <c r="DL8" s="56"/>
      <c r="DM8" s="56"/>
      <c r="DN8" s="56"/>
      <c r="DO8" s="56"/>
      <c r="DP8" s="56"/>
      <c r="DQ8" s="56"/>
      <c r="DR8" s="56"/>
      <c r="DS8" s="56"/>
      <c r="DT8" s="56"/>
      <c r="DU8" s="56"/>
      <c r="DV8" s="56"/>
      <c r="DW8" s="56"/>
      <c r="DX8" s="56"/>
      <c r="DY8" s="56"/>
      <c r="DZ8" s="56"/>
      <c r="EA8" s="56"/>
      <c r="EB8" s="56"/>
      <c r="EC8" s="56"/>
      <c r="ED8" s="56"/>
      <c r="EE8" s="56"/>
      <c r="EF8" s="56"/>
      <c r="EG8" s="56"/>
      <c r="EH8" s="56"/>
      <c r="EI8" s="56"/>
      <c r="EJ8" s="56"/>
      <c r="EK8" s="56"/>
      <c r="EL8" s="56"/>
      <c r="EM8" s="56"/>
      <c r="EN8" s="56"/>
      <c r="EO8" s="56"/>
      <c r="EP8" s="56"/>
      <c r="EQ8" s="56"/>
      <c r="ER8" s="56"/>
      <c r="ES8" s="56"/>
      <c r="ET8" s="56"/>
      <c r="EU8" s="56"/>
      <c r="EV8" s="56"/>
      <c r="EW8" s="56"/>
      <c r="EX8" s="56"/>
      <c r="EY8" s="56"/>
      <c r="EZ8" s="56"/>
      <c r="FA8" s="56"/>
      <c r="FB8" s="56"/>
      <c r="FC8" s="56"/>
      <c r="FD8" s="56"/>
      <c r="FE8" s="56"/>
      <c r="FF8" s="56"/>
      <c r="FG8" s="56"/>
      <c r="FH8" s="56"/>
      <c r="FI8" s="56"/>
      <c r="FJ8" s="56"/>
      <c r="FK8" s="56"/>
      <c r="FL8" s="56"/>
      <c r="FM8" s="56"/>
      <c r="FN8" s="56"/>
      <c r="FO8" s="56"/>
      <c r="FP8" s="56"/>
      <c r="FQ8" s="56"/>
      <c r="FR8" s="56"/>
      <c r="FS8" s="56"/>
      <c r="FT8" s="56"/>
      <c r="FU8" s="56"/>
      <c r="FV8" s="56"/>
      <c r="FW8" s="56"/>
      <c r="FX8" s="56"/>
      <c r="FY8" s="56"/>
      <c r="FZ8" s="56"/>
      <c r="GA8" s="56"/>
      <c r="GB8" s="56"/>
      <c r="GC8" s="56"/>
      <c r="GD8" s="56"/>
      <c r="GE8" s="56"/>
      <c r="GF8" s="56"/>
      <c r="GG8" s="56"/>
      <c r="GH8" s="56"/>
      <c r="GI8" s="56"/>
      <c r="GJ8" s="56"/>
      <c r="GK8" s="56"/>
      <c r="GL8" s="56"/>
      <c r="GM8" s="56"/>
      <c r="GN8" s="56"/>
      <c r="GO8" s="56"/>
      <c r="GP8" s="56"/>
      <c r="GQ8" s="56"/>
      <c r="GR8" s="56"/>
      <c r="GS8" s="56"/>
      <c r="GT8" s="56"/>
      <c r="GU8" s="56"/>
      <c r="GV8" s="56"/>
      <c r="GW8" s="56"/>
      <c r="GX8" s="56"/>
      <c r="GY8" s="56"/>
      <c r="GZ8" s="56"/>
      <c r="HA8" s="56"/>
      <c r="HB8" s="56"/>
      <c r="HC8" s="56"/>
      <c r="HD8" s="56"/>
      <c r="HE8" s="56"/>
      <c r="HF8" s="56"/>
      <c r="HG8" s="56"/>
      <c r="HH8" s="56"/>
      <c r="HI8" s="56"/>
      <c r="HJ8" s="56"/>
      <c r="HK8" s="56"/>
      <c r="HL8" s="56"/>
      <c r="HM8" s="56"/>
      <c r="HN8" s="56"/>
      <c r="HO8" s="56"/>
      <c r="HP8" s="56"/>
      <c r="HQ8" s="56"/>
      <c r="HR8" s="56"/>
      <c r="HS8" s="56"/>
      <c r="HT8" s="56"/>
      <c r="HU8" s="56"/>
      <c r="HV8" s="56"/>
      <c r="HW8" s="56"/>
      <c r="HX8" s="56"/>
      <c r="HY8" s="56"/>
      <c r="HZ8" s="56"/>
      <c r="IA8" s="56"/>
      <c r="IB8" s="56"/>
      <c r="IC8" s="56"/>
      <c r="ID8" s="56"/>
      <c r="IE8" s="56"/>
      <c r="IF8" s="56"/>
      <c r="IG8" s="56"/>
      <c r="IH8" s="56"/>
      <c r="II8" s="56"/>
      <c r="IJ8" s="56"/>
      <c r="IK8" s="56"/>
      <c r="IL8" s="56"/>
      <c r="IM8" s="56"/>
      <c r="IN8" s="56"/>
      <c r="IO8" s="56"/>
      <c r="IP8" s="56"/>
      <c r="IQ8" s="56"/>
      <c r="IR8" s="56"/>
      <c r="IS8" s="56"/>
      <c r="IT8" s="56"/>
      <c r="IU8" s="56"/>
      <c r="IV8" s="56"/>
      <c r="IW8" s="56"/>
      <c r="IX8" s="56"/>
      <c r="IZ8" s="56"/>
    </row>
    <row r="9" customFormat="false" ht="20.1" hidden="false" customHeight="true" outlineLevel="0" collapsed="false">
      <c r="A9" s="56"/>
      <c r="B9" s="58" t="s">
        <v>59</v>
      </c>
      <c r="C9" s="67" t="str">
        <f aca="false">Engagés!A7</f>
        <v>DATE</v>
      </c>
      <c r="D9" s="56"/>
      <c r="E9" s="56"/>
      <c r="F9" s="56"/>
      <c r="G9" s="56"/>
      <c r="H9" s="64" t="s">
        <v>60</v>
      </c>
      <c r="I9" s="56"/>
      <c r="J9" s="56"/>
      <c r="K9" s="56"/>
      <c r="L9" s="65"/>
      <c r="M9" s="59"/>
      <c r="N9" s="56"/>
      <c r="O9" s="56"/>
      <c r="P9" s="56"/>
      <c r="Q9" s="56"/>
      <c r="R9" s="56"/>
      <c r="S9" s="56"/>
      <c r="T9" s="56"/>
      <c r="U9" s="56"/>
      <c r="V9" s="56"/>
      <c r="W9" s="56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  <c r="BY9" s="56"/>
      <c r="BZ9" s="56"/>
      <c r="CA9" s="56"/>
      <c r="CB9" s="56"/>
      <c r="CC9" s="56"/>
      <c r="CD9" s="56"/>
      <c r="CE9" s="56"/>
      <c r="CF9" s="56"/>
      <c r="CG9" s="56"/>
      <c r="CH9" s="56"/>
      <c r="CI9" s="56"/>
      <c r="CJ9" s="56"/>
      <c r="CK9" s="56"/>
      <c r="CL9" s="56"/>
      <c r="CM9" s="56"/>
      <c r="CN9" s="56"/>
      <c r="CO9" s="56"/>
      <c r="CP9" s="56"/>
      <c r="CQ9" s="56"/>
      <c r="CR9" s="56"/>
      <c r="CS9" s="56"/>
      <c r="CT9" s="56"/>
      <c r="CU9" s="56"/>
      <c r="CV9" s="56"/>
      <c r="CW9" s="56"/>
      <c r="CX9" s="56"/>
      <c r="CY9" s="56"/>
      <c r="CZ9" s="56"/>
      <c r="DA9" s="56"/>
      <c r="DB9" s="56"/>
      <c r="DC9" s="56"/>
      <c r="DD9" s="56"/>
      <c r="DE9" s="56"/>
      <c r="DF9" s="56"/>
      <c r="DG9" s="56"/>
      <c r="DH9" s="56"/>
      <c r="DI9" s="56"/>
      <c r="DJ9" s="56"/>
      <c r="DK9" s="56"/>
      <c r="DL9" s="56"/>
      <c r="DM9" s="56"/>
      <c r="DN9" s="56"/>
      <c r="DO9" s="56"/>
      <c r="DP9" s="56"/>
      <c r="DQ9" s="56"/>
      <c r="DR9" s="56"/>
      <c r="DS9" s="56"/>
      <c r="DT9" s="56"/>
      <c r="DU9" s="56"/>
      <c r="DV9" s="56"/>
      <c r="DW9" s="56"/>
      <c r="DX9" s="56"/>
      <c r="DY9" s="56"/>
      <c r="DZ9" s="56"/>
      <c r="EA9" s="56"/>
      <c r="EB9" s="56"/>
      <c r="EC9" s="56"/>
      <c r="ED9" s="56"/>
      <c r="EE9" s="56"/>
      <c r="EF9" s="56"/>
      <c r="EG9" s="56"/>
      <c r="EH9" s="56"/>
      <c r="EI9" s="56"/>
      <c r="EJ9" s="56"/>
      <c r="EK9" s="56"/>
      <c r="EL9" s="56"/>
      <c r="EM9" s="56"/>
      <c r="EN9" s="56"/>
      <c r="EO9" s="56"/>
      <c r="EP9" s="56"/>
      <c r="EQ9" s="56"/>
      <c r="ER9" s="56"/>
      <c r="ES9" s="56"/>
      <c r="ET9" s="56"/>
      <c r="EU9" s="56"/>
      <c r="EV9" s="56"/>
      <c r="EW9" s="56"/>
      <c r="EX9" s="56"/>
      <c r="EY9" s="56"/>
      <c r="EZ9" s="56"/>
      <c r="FA9" s="56"/>
      <c r="FB9" s="56"/>
      <c r="FC9" s="56"/>
      <c r="FD9" s="56"/>
      <c r="FE9" s="56"/>
      <c r="FF9" s="56"/>
      <c r="FG9" s="56"/>
      <c r="FH9" s="56"/>
      <c r="FI9" s="56"/>
      <c r="FJ9" s="56"/>
      <c r="FK9" s="56"/>
      <c r="FL9" s="56"/>
      <c r="FM9" s="56"/>
      <c r="FN9" s="56"/>
      <c r="FO9" s="56"/>
      <c r="FP9" s="56"/>
      <c r="FQ9" s="56"/>
      <c r="FR9" s="56"/>
      <c r="FS9" s="56"/>
      <c r="FT9" s="56"/>
      <c r="FU9" s="56"/>
      <c r="FV9" s="56"/>
      <c r="FW9" s="56"/>
      <c r="FX9" s="56"/>
      <c r="FY9" s="56"/>
      <c r="FZ9" s="56"/>
      <c r="GA9" s="56"/>
      <c r="GB9" s="56"/>
      <c r="GC9" s="56"/>
      <c r="GD9" s="56"/>
      <c r="GE9" s="56"/>
      <c r="GF9" s="56"/>
      <c r="GG9" s="56"/>
      <c r="GH9" s="56"/>
      <c r="GI9" s="56"/>
      <c r="GJ9" s="56"/>
      <c r="GK9" s="56"/>
      <c r="GL9" s="56"/>
      <c r="GM9" s="56"/>
      <c r="GN9" s="56"/>
      <c r="GO9" s="56"/>
      <c r="GP9" s="56"/>
      <c r="GQ9" s="56"/>
      <c r="GR9" s="56"/>
      <c r="GS9" s="56"/>
      <c r="GT9" s="56"/>
      <c r="GU9" s="56"/>
      <c r="GV9" s="56"/>
      <c r="GW9" s="56"/>
      <c r="GX9" s="56"/>
      <c r="GY9" s="56"/>
      <c r="GZ9" s="56"/>
      <c r="HA9" s="56"/>
      <c r="HB9" s="56"/>
      <c r="HC9" s="56"/>
      <c r="HD9" s="56"/>
      <c r="HE9" s="56"/>
      <c r="HF9" s="56"/>
      <c r="HG9" s="56"/>
      <c r="HH9" s="56"/>
      <c r="HI9" s="56"/>
      <c r="HJ9" s="56"/>
      <c r="HK9" s="56"/>
      <c r="HL9" s="56"/>
      <c r="HM9" s="56"/>
      <c r="HN9" s="56"/>
      <c r="HO9" s="56"/>
      <c r="HP9" s="56"/>
      <c r="HQ9" s="56"/>
      <c r="HR9" s="56"/>
      <c r="HS9" s="56"/>
      <c r="HT9" s="56"/>
      <c r="HU9" s="56"/>
      <c r="HV9" s="56"/>
      <c r="HW9" s="56"/>
      <c r="HX9" s="56"/>
      <c r="HY9" s="56"/>
      <c r="HZ9" s="56"/>
      <c r="IA9" s="56"/>
      <c r="IB9" s="56"/>
      <c r="IC9" s="56"/>
      <c r="ID9" s="56"/>
      <c r="IE9" s="56"/>
      <c r="IF9" s="56"/>
      <c r="IG9" s="56"/>
      <c r="IH9" s="56"/>
      <c r="II9" s="56"/>
      <c r="IJ9" s="56"/>
      <c r="IK9" s="56"/>
      <c r="IL9" s="56"/>
      <c r="IM9" s="56"/>
      <c r="IN9" s="56"/>
      <c r="IO9" s="56"/>
      <c r="IP9" s="56"/>
      <c r="IQ9" s="56"/>
      <c r="IR9" s="56"/>
      <c r="IS9" s="56"/>
      <c r="IT9" s="56"/>
      <c r="IU9" s="56"/>
      <c r="IV9" s="56"/>
      <c r="IW9" s="56"/>
      <c r="IX9" s="56"/>
      <c r="IZ9" s="56"/>
    </row>
    <row r="10" customFormat="false" ht="9.95" hidden="false" customHeight="true" outlineLevel="0" collapsed="false">
      <c r="A10" s="56"/>
      <c r="B10" s="56"/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  <c r="BY10" s="56"/>
      <c r="BZ10" s="56"/>
      <c r="CA10" s="56"/>
      <c r="CB10" s="56"/>
      <c r="CC10" s="56"/>
      <c r="CD10" s="56"/>
      <c r="CE10" s="56"/>
      <c r="CF10" s="56"/>
      <c r="CG10" s="56"/>
      <c r="CH10" s="56"/>
      <c r="CI10" s="56"/>
      <c r="CJ10" s="56"/>
      <c r="CK10" s="56"/>
      <c r="CL10" s="56"/>
      <c r="CM10" s="56"/>
      <c r="CN10" s="56"/>
      <c r="CO10" s="56"/>
      <c r="CP10" s="56"/>
      <c r="CQ10" s="56"/>
      <c r="CR10" s="56"/>
      <c r="CS10" s="56"/>
      <c r="CT10" s="56"/>
      <c r="CU10" s="56"/>
      <c r="CV10" s="56"/>
      <c r="CW10" s="56"/>
      <c r="CX10" s="56"/>
      <c r="CY10" s="56"/>
      <c r="CZ10" s="56"/>
      <c r="DA10" s="56"/>
      <c r="DB10" s="56"/>
      <c r="DC10" s="56"/>
      <c r="DD10" s="56"/>
      <c r="DE10" s="56"/>
      <c r="DF10" s="56"/>
      <c r="DG10" s="56"/>
      <c r="DH10" s="56"/>
      <c r="DI10" s="56"/>
      <c r="DJ10" s="56"/>
      <c r="DK10" s="56"/>
      <c r="DL10" s="56"/>
      <c r="DM10" s="56"/>
      <c r="DN10" s="56"/>
      <c r="DO10" s="56"/>
      <c r="DP10" s="56"/>
      <c r="DQ10" s="56"/>
      <c r="DR10" s="56"/>
      <c r="DS10" s="56"/>
      <c r="DT10" s="56"/>
      <c r="DU10" s="56"/>
      <c r="DV10" s="56"/>
      <c r="DW10" s="56"/>
      <c r="DX10" s="56"/>
      <c r="DY10" s="56"/>
      <c r="DZ10" s="56"/>
      <c r="EA10" s="56"/>
      <c r="EB10" s="56"/>
      <c r="EC10" s="56"/>
      <c r="ED10" s="56"/>
      <c r="EE10" s="56"/>
      <c r="EF10" s="56"/>
      <c r="EG10" s="56"/>
      <c r="EH10" s="56"/>
      <c r="EI10" s="56"/>
      <c r="EJ10" s="56"/>
      <c r="EK10" s="56"/>
      <c r="EL10" s="56"/>
      <c r="EM10" s="56"/>
      <c r="EN10" s="56"/>
      <c r="EO10" s="56"/>
      <c r="EP10" s="56"/>
      <c r="EQ10" s="56"/>
      <c r="ER10" s="56"/>
      <c r="ES10" s="56"/>
      <c r="ET10" s="56"/>
      <c r="EU10" s="56"/>
      <c r="EV10" s="56"/>
      <c r="EW10" s="56"/>
      <c r="EX10" s="56"/>
      <c r="EY10" s="56"/>
      <c r="EZ10" s="56"/>
      <c r="FA10" s="56"/>
      <c r="FB10" s="56"/>
      <c r="FC10" s="56"/>
      <c r="FD10" s="56"/>
      <c r="FE10" s="56"/>
      <c r="FF10" s="56"/>
      <c r="FG10" s="56"/>
      <c r="FH10" s="56"/>
      <c r="FI10" s="56"/>
      <c r="FJ10" s="56"/>
      <c r="FK10" s="56"/>
      <c r="FL10" s="56"/>
      <c r="FM10" s="56"/>
      <c r="FN10" s="56"/>
      <c r="FO10" s="56"/>
      <c r="FP10" s="56"/>
      <c r="FQ10" s="56"/>
      <c r="FR10" s="56"/>
      <c r="FS10" s="56"/>
      <c r="FT10" s="56"/>
      <c r="FU10" s="56"/>
      <c r="FV10" s="56"/>
      <c r="FW10" s="56"/>
      <c r="FX10" s="56"/>
      <c r="FY10" s="56"/>
      <c r="FZ10" s="56"/>
      <c r="GA10" s="56"/>
      <c r="GB10" s="56"/>
      <c r="GC10" s="56"/>
      <c r="GD10" s="56"/>
      <c r="GE10" s="56"/>
      <c r="GF10" s="56"/>
      <c r="GG10" s="56"/>
      <c r="GH10" s="56"/>
      <c r="GI10" s="56"/>
      <c r="GJ10" s="56"/>
      <c r="GK10" s="56"/>
      <c r="GL10" s="56"/>
      <c r="GM10" s="56"/>
      <c r="GN10" s="56"/>
      <c r="GO10" s="56"/>
      <c r="GP10" s="56"/>
      <c r="GQ10" s="56"/>
      <c r="GR10" s="56"/>
      <c r="GS10" s="56"/>
      <c r="GT10" s="56"/>
      <c r="GU10" s="56"/>
      <c r="GV10" s="56"/>
      <c r="GW10" s="56"/>
      <c r="GX10" s="56"/>
      <c r="GY10" s="56"/>
      <c r="GZ10" s="56"/>
      <c r="HA10" s="56"/>
      <c r="HB10" s="56"/>
      <c r="HC10" s="56"/>
      <c r="HD10" s="56"/>
      <c r="HE10" s="56"/>
      <c r="HF10" s="56"/>
      <c r="HG10" s="56"/>
      <c r="HH10" s="56"/>
      <c r="HI10" s="56"/>
      <c r="HJ10" s="56"/>
      <c r="HK10" s="56"/>
      <c r="HL10" s="56"/>
      <c r="HM10" s="56"/>
      <c r="HN10" s="56"/>
      <c r="HO10" s="56"/>
      <c r="HP10" s="56"/>
      <c r="HQ10" s="56"/>
      <c r="HR10" s="56"/>
      <c r="HS10" s="56"/>
      <c r="HT10" s="56"/>
      <c r="HU10" s="56"/>
      <c r="HV10" s="56"/>
      <c r="HW10" s="56"/>
      <c r="HX10" s="56"/>
      <c r="HY10" s="56"/>
      <c r="HZ10" s="56"/>
      <c r="IA10" s="56"/>
      <c r="IB10" s="56"/>
      <c r="IC10" s="56"/>
      <c r="ID10" s="56"/>
      <c r="IE10" s="56"/>
      <c r="IF10" s="56"/>
      <c r="IG10" s="56"/>
      <c r="IH10" s="56"/>
      <c r="II10" s="56"/>
      <c r="IJ10" s="56"/>
      <c r="IK10" s="56"/>
      <c r="IL10" s="56"/>
      <c r="IM10" s="56"/>
      <c r="IN10" s="56"/>
      <c r="IO10" s="56"/>
      <c r="IP10" s="56"/>
      <c r="IQ10" s="56"/>
      <c r="IR10" s="56"/>
      <c r="IS10" s="56"/>
      <c r="IT10" s="56"/>
      <c r="IU10" s="56"/>
      <c r="IV10" s="56"/>
      <c r="IW10" s="56"/>
      <c r="IX10" s="56"/>
      <c r="IZ10" s="56"/>
    </row>
    <row r="11" customFormat="false" ht="20.1" hidden="false" customHeight="true" outlineLevel="0" collapsed="false">
      <c r="A11" s="68"/>
      <c r="B11" s="68" t="s">
        <v>61</v>
      </c>
      <c r="C11" s="69" t="s">
        <v>62</v>
      </c>
      <c r="D11" s="68" t="s">
        <v>43</v>
      </c>
      <c r="E11" s="68"/>
      <c r="F11" s="68"/>
      <c r="G11" s="68" t="s">
        <v>63</v>
      </c>
      <c r="H11" s="68"/>
      <c r="I11" s="68"/>
      <c r="J11" s="68"/>
      <c r="K11" s="68" t="s">
        <v>64</v>
      </c>
      <c r="L11" s="68"/>
      <c r="M11" s="68"/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  <c r="CA11" s="56"/>
      <c r="CB11" s="56"/>
      <c r="CC11" s="56"/>
      <c r="CD11" s="56"/>
      <c r="CE11" s="56"/>
      <c r="CF11" s="56"/>
      <c r="CG11" s="56"/>
      <c r="CH11" s="56"/>
      <c r="CI11" s="56"/>
      <c r="CJ11" s="56"/>
      <c r="CK11" s="56"/>
      <c r="CL11" s="56"/>
      <c r="CM11" s="56"/>
      <c r="CN11" s="56"/>
      <c r="CO11" s="56"/>
      <c r="CP11" s="56"/>
      <c r="CQ11" s="56"/>
      <c r="CR11" s="56"/>
      <c r="CS11" s="56"/>
      <c r="CT11" s="56"/>
      <c r="CU11" s="56"/>
      <c r="CV11" s="56"/>
      <c r="CW11" s="56"/>
      <c r="CX11" s="56"/>
      <c r="CY11" s="56"/>
      <c r="CZ11" s="56"/>
      <c r="DA11" s="56"/>
      <c r="DB11" s="56"/>
      <c r="DC11" s="56"/>
      <c r="DD11" s="56"/>
      <c r="DE11" s="56"/>
      <c r="DF11" s="56"/>
      <c r="DG11" s="56"/>
      <c r="DH11" s="56"/>
      <c r="DI11" s="56"/>
      <c r="DJ11" s="56"/>
      <c r="DK11" s="56"/>
      <c r="DL11" s="56"/>
      <c r="DM11" s="56"/>
      <c r="DN11" s="56"/>
      <c r="DO11" s="56"/>
      <c r="DP11" s="56"/>
      <c r="DQ11" s="56"/>
      <c r="DR11" s="56"/>
      <c r="DS11" s="56"/>
      <c r="DT11" s="56"/>
      <c r="DU11" s="56"/>
      <c r="DV11" s="56"/>
      <c r="DW11" s="56"/>
      <c r="DX11" s="56"/>
      <c r="DY11" s="56"/>
      <c r="DZ11" s="56"/>
      <c r="EA11" s="56"/>
      <c r="EB11" s="56"/>
      <c r="EC11" s="56"/>
      <c r="ED11" s="56"/>
      <c r="EE11" s="56"/>
      <c r="EF11" s="56"/>
      <c r="EG11" s="56"/>
      <c r="EH11" s="56"/>
      <c r="EI11" s="56"/>
      <c r="EJ11" s="56"/>
      <c r="EK11" s="56"/>
      <c r="EL11" s="56"/>
      <c r="EM11" s="56"/>
      <c r="EN11" s="56"/>
      <c r="EO11" s="56"/>
      <c r="EP11" s="56"/>
      <c r="EQ11" s="56"/>
      <c r="ER11" s="56"/>
      <c r="ES11" s="56"/>
      <c r="ET11" s="56"/>
      <c r="EU11" s="56"/>
      <c r="EV11" s="56"/>
      <c r="EW11" s="56"/>
      <c r="EX11" s="56"/>
      <c r="EY11" s="56"/>
      <c r="EZ11" s="56"/>
      <c r="FA11" s="56"/>
      <c r="FB11" s="56"/>
      <c r="FC11" s="56"/>
      <c r="FD11" s="56"/>
      <c r="FE11" s="56"/>
      <c r="FF11" s="56"/>
      <c r="FG11" s="56"/>
      <c r="FH11" s="56"/>
      <c r="FI11" s="56"/>
      <c r="FJ11" s="56"/>
      <c r="FK11" s="56"/>
      <c r="FL11" s="56"/>
      <c r="FM11" s="56"/>
      <c r="FN11" s="56"/>
      <c r="FO11" s="56"/>
      <c r="FP11" s="56"/>
      <c r="FQ11" s="56"/>
      <c r="FR11" s="56"/>
      <c r="FS11" s="56"/>
      <c r="FT11" s="56"/>
      <c r="FU11" s="56"/>
      <c r="FV11" s="56"/>
      <c r="FW11" s="56"/>
      <c r="FX11" s="56"/>
      <c r="FY11" s="56"/>
      <c r="FZ11" s="56"/>
      <c r="GA11" s="56"/>
      <c r="GB11" s="56"/>
      <c r="GC11" s="56"/>
      <c r="GD11" s="56"/>
      <c r="GE11" s="56"/>
      <c r="GF11" s="56"/>
      <c r="GG11" s="56"/>
      <c r="GH11" s="56"/>
      <c r="GI11" s="56"/>
      <c r="GJ11" s="56"/>
      <c r="GK11" s="56"/>
      <c r="GL11" s="56"/>
      <c r="GM11" s="56"/>
      <c r="GN11" s="56"/>
      <c r="GO11" s="56"/>
      <c r="GP11" s="56"/>
      <c r="GQ11" s="56"/>
      <c r="GR11" s="56"/>
      <c r="GS11" s="56"/>
      <c r="GT11" s="56"/>
      <c r="GU11" s="56"/>
      <c r="GV11" s="56"/>
      <c r="GW11" s="56"/>
      <c r="GX11" s="56"/>
      <c r="GY11" s="56"/>
      <c r="GZ11" s="56"/>
      <c r="HA11" s="56"/>
      <c r="HB11" s="56"/>
      <c r="HC11" s="56"/>
      <c r="HD11" s="56"/>
      <c r="HE11" s="56"/>
      <c r="HF11" s="56"/>
      <c r="HG11" s="56"/>
      <c r="HH11" s="56"/>
      <c r="HI11" s="56"/>
      <c r="HJ11" s="56"/>
      <c r="HK11" s="56"/>
      <c r="HL11" s="56"/>
      <c r="HM11" s="56"/>
      <c r="HN11" s="56"/>
      <c r="HO11" s="56"/>
      <c r="HP11" s="56"/>
      <c r="HQ11" s="56"/>
      <c r="HR11" s="56"/>
      <c r="HS11" s="56"/>
      <c r="HT11" s="56"/>
      <c r="HU11" s="56"/>
      <c r="HV11" s="56"/>
      <c r="HW11" s="56"/>
      <c r="HX11" s="56"/>
      <c r="HY11" s="56"/>
      <c r="HZ11" s="56"/>
      <c r="IA11" s="56"/>
      <c r="IB11" s="56"/>
      <c r="IC11" s="56"/>
      <c r="ID11" s="56"/>
      <c r="IE11" s="56"/>
      <c r="IF11" s="56"/>
      <c r="IG11" s="56"/>
      <c r="IH11" s="56"/>
      <c r="II11" s="56"/>
      <c r="IJ11" s="56"/>
      <c r="IK11" s="56"/>
      <c r="IL11" s="56"/>
      <c r="IM11" s="56"/>
      <c r="IN11" s="56"/>
      <c r="IO11" s="56"/>
      <c r="IP11" s="56"/>
      <c r="IQ11" s="56"/>
      <c r="IR11" s="56"/>
      <c r="IS11" s="56"/>
      <c r="IT11" s="56"/>
      <c r="IU11" s="56"/>
      <c r="IV11" s="56"/>
      <c r="IW11" s="56"/>
      <c r="IX11" s="56"/>
      <c r="IZ11" s="56"/>
    </row>
    <row r="12" customFormat="false" ht="20.1" hidden="false" customHeight="true" outlineLevel="0" collapsed="false">
      <c r="A12" s="59" t="str">
        <f aca="true">IF(ISERROR(MATCH($M$7&amp;K12,Engagés!$J$16:$J$39,0)),"",INDIRECT(ADDRESS(MATCH($M$7&amp;K12,Engagés!$J$1:$J$39,0),1,1,1,"Engagés")))</f>
        <v/>
      </c>
      <c r="B12" s="70" t="str">
        <f aca="false">IF(A12="","",VLOOKUP(A12,Engagés!$A$16:$F$39,2,0))</f>
        <v/>
      </c>
      <c r="C12" s="71" t="str">
        <f aca="false">IF(A12="","",VLOOKUP(A12,Engagés!$A$16:$F$39,4,0))</f>
        <v/>
      </c>
      <c r="D12" s="72" t="str">
        <f aca="false">IF(A12="","",VLOOKUP(A12,Engagés!$A$16:$F$39,6,0))</f>
        <v/>
      </c>
      <c r="E12" s="72"/>
      <c r="F12" s="72"/>
      <c r="G12" s="72" t="str">
        <f aca="false">IF(A12="","",VLOOKUP(A12,Engagés!$A$16:$F$39,3,0))</f>
        <v/>
      </c>
      <c r="H12" s="72"/>
      <c r="I12" s="72"/>
      <c r="J12" s="72"/>
      <c r="K12" s="59" t="n">
        <v>1</v>
      </c>
      <c r="L12" s="59"/>
      <c r="M12" s="59"/>
      <c r="N12" s="56"/>
      <c r="O12" s="56"/>
      <c r="P12" s="56"/>
      <c r="Q12" s="56"/>
      <c r="R12" s="56"/>
      <c r="S12" s="56"/>
      <c r="T12" s="56"/>
      <c r="U12" s="56"/>
      <c r="V12" s="56"/>
      <c r="W12" s="56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  <c r="CA12" s="56"/>
      <c r="CB12" s="56"/>
      <c r="CC12" s="56"/>
      <c r="CD12" s="56"/>
      <c r="CE12" s="56"/>
      <c r="CF12" s="56"/>
      <c r="CG12" s="56"/>
      <c r="CH12" s="56"/>
      <c r="CI12" s="56"/>
      <c r="CJ12" s="56"/>
      <c r="CK12" s="56"/>
      <c r="CL12" s="56"/>
      <c r="CM12" s="56"/>
      <c r="CN12" s="56"/>
      <c r="CO12" s="56"/>
      <c r="CP12" s="56"/>
      <c r="CQ12" s="56"/>
      <c r="CR12" s="56"/>
      <c r="CS12" s="56"/>
      <c r="CT12" s="56"/>
      <c r="CU12" s="56"/>
      <c r="CV12" s="56"/>
      <c r="CW12" s="56"/>
      <c r="CX12" s="56"/>
      <c r="CY12" s="56"/>
      <c r="CZ12" s="56"/>
      <c r="DA12" s="56"/>
      <c r="DB12" s="56"/>
      <c r="DC12" s="56"/>
      <c r="DD12" s="56"/>
      <c r="DE12" s="56"/>
      <c r="DF12" s="56"/>
      <c r="DG12" s="56"/>
      <c r="DH12" s="56"/>
      <c r="DI12" s="56"/>
      <c r="DJ12" s="56"/>
      <c r="DK12" s="56"/>
      <c r="DL12" s="56"/>
      <c r="DM12" s="56"/>
      <c r="DN12" s="56"/>
      <c r="DO12" s="56"/>
      <c r="DP12" s="56"/>
      <c r="DQ12" s="56"/>
      <c r="DR12" s="56"/>
      <c r="DS12" s="56"/>
      <c r="DT12" s="56"/>
      <c r="DU12" s="56"/>
      <c r="DV12" s="56"/>
      <c r="DW12" s="56"/>
      <c r="DX12" s="56"/>
      <c r="DY12" s="56"/>
      <c r="DZ12" s="56"/>
      <c r="EA12" s="56"/>
      <c r="EB12" s="56"/>
      <c r="EC12" s="56"/>
      <c r="ED12" s="56"/>
      <c r="EE12" s="56"/>
      <c r="EF12" s="56"/>
      <c r="EG12" s="56"/>
      <c r="EH12" s="56"/>
      <c r="EI12" s="56"/>
      <c r="EJ12" s="56"/>
      <c r="EK12" s="56"/>
      <c r="EL12" s="56"/>
      <c r="EM12" s="56"/>
      <c r="EN12" s="56"/>
      <c r="EO12" s="56"/>
      <c r="EP12" s="56"/>
      <c r="EQ12" s="56"/>
      <c r="ER12" s="56"/>
      <c r="ES12" s="56"/>
      <c r="ET12" s="56"/>
      <c r="EU12" s="56"/>
      <c r="EV12" s="56"/>
      <c r="EW12" s="56"/>
      <c r="EX12" s="56"/>
      <c r="EY12" s="56"/>
      <c r="EZ12" s="56"/>
      <c r="FA12" s="56"/>
      <c r="FB12" s="56"/>
      <c r="FC12" s="56"/>
      <c r="FD12" s="56"/>
      <c r="FE12" s="56"/>
      <c r="FF12" s="56"/>
      <c r="FG12" s="56"/>
      <c r="FH12" s="56"/>
      <c r="FI12" s="56"/>
      <c r="FJ12" s="56"/>
      <c r="FK12" s="56"/>
      <c r="FL12" s="56"/>
      <c r="FM12" s="56"/>
      <c r="FN12" s="56"/>
      <c r="FO12" s="56"/>
      <c r="FP12" s="56"/>
      <c r="FQ12" s="56"/>
      <c r="FR12" s="56"/>
      <c r="FS12" s="56"/>
      <c r="FT12" s="56"/>
      <c r="FU12" s="56"/>
      <c r="FV12" s="56"/>
      <c r="FW12" s="56"/>
      <c r="FX12" s="56"/>
      <c r="FY12" s="56"/>
      <c r="FZ12" s="56"/>
      <c r="GA12" s="56"/>
      <c r="GB12" s="56"/>
      <c r="GC12" s="56"/>
      <c r="GD12" s="56"/>
      <c r="GE12" s="56"/>
      <c r="GF12" s="56"/>
      <c r="GG12" s="56"/>
      <c r="GH12" s="56"/>
      <c r="GI12" s="56"/>
      <c r="GJ12" s="56"/>
      <c r="GK12" s="56"/>
      <c r="GL12" s="56"/>
      <c r="GM12" s="56"/>
      <c r="GN12" s="56"/>
      <c r="GO12" s="56"/>
      <c r="GP12" s="56"/>
      <c r="GQ12" s="56"/>
      <c r="GR12" s="56"/>
      <c r="GS12" s="56"/>
      <c r="GT12" s="56"/>
      <c r="GU12" s="56"/>
      <c r="GV12" s="56"/>
      <c r="GW12" s="56"/>
      <c r="GX12" s="56"/>
      <c r="GY12" s="56"/>
      <c r="GZ12" s="56"/>
      <c r="HA12" s="56"/>
      <c r="HB12" s="56"/>
      <c r="HC12" s="56"/>
      <c r="HD12" s="56"/>
      <c r="HE12" s="56"/>
      <c r="HF12" s="56"/>
      <c r="HG12" s="56"/>
      <c r="HH12" s="56"/>
      <c r="HI12" s="56"/>
      <c r="HJ12" s="56"/>
      <c r="HK12" s="56"/>
      <c r="HL12" s="56"/>
      <c r="HM12" s="56"/>
      <c r="HN12" s="56"/>
      <c r="HO12" s="56"/>
      <c r="HP12" s="56"/>
      <c r="HQ12" s="56"/>
      <c r="HR12" s="56"/>
      <c r="HS12" s="56"/>
      <c r="HT12" s="56"/>
      <c r="HU12" s="56"/>
      <c r="HV12" s="56"/>
      <c r="HW12" s="56"/>
      <c r="HX12" s="56"/>
      <c r="HY12" s="56"/>
      <c r="HZ12" s="56"/>
      <c r="IA12" s="56"/>
      <c r="IB12" s="56"/>
      <c r="IC12" s="56"/>
      <c r="ID12" s="56"/>
      <c r="IE12" s="56"/>
      <c r="IF12" s="56"/>
      <c r="IG12" s="56"/>
      <c r="IH12" s="56"/>
      <c r="II12" s="56"/>
      <c r="IJ12" s="56"/>
      <c r="IK12" s="56"/>
      <c r="IL12" s="56"/>
      <c r="IM12" s="56"/>
      <c r="IN12" s="56"/>
      <c r="IO12" s="56"/>
      <c r="IP12" s="56"/>
      <c r="IQ12" s="56"/>
      <c r="IR12" s="56"/>
      <c r="IS12" s="56"/>
      <c r="IT12" s="56"/>
      <c r="IU12" s="56"/>
      <c r="IV12" s="56"/>
      <c r="IW12" s="56"/>
      <c r="IX12" s="56"/>
      <c r="IZ12" s="56"/>
    </row>
    <row r="13" customFormat="false" ht="20.1" hidden="false" customHeight="true" outlineLevel="0" collapsed="false">
      <c r="A13" s="59" t="str">
        <f aca="true">IF(ISERROR(MATCH($M$7&amp;K13,Engagés!$J$16:$J$39,0)),"",INDIRECT(ADDRESS(MATCH($M$7&amp;K13,Engagés!$J$1:$J$39,0),1,1,1,"Engagés")))</f>
        <v/>
      </c>
      <c r="B13" s="70" t="str">
        <f aca="false">IF(A13="","",VLOOKUP(A13,Engagés!$A$16:$F$39,2,0))</f>
        <v/>
      </c>
      <c r="C13" s="71" t="str">
        <f aca="false">IF(A13="","",VLOOKUP(A13,Engagés!$A$16:$F$39,4,0))</f>
        <v/>
      </c>
      <c r="D13" s="72" t="str">
        <f aca="false">IF(A13="","",VLOOKUP(A13,Engagés!$A$16:$F$39,6,0))</f>
        <v/>
      </c>
      <c r="E13" s="72"/>
      <c r="F13" s="72"/>
      <c r="G13" s="72" t="str">
        <f aca="false">IF(A13="","",VLOOKUP(A13,Engagés!$A$16:$F$39,3,0))</f>
        <v/>
      </c>
      <c r="H13" s="72"/>
      <c r="I13" s="72"/>
      <c r="J13" s="72"/>
      <c r="K13" s="59" t="n">
        <v>2</v>
      </c>
      <c r="L13" s="59"/>
      <c r="M13" s="59"/>
      <c r="N13" s="56"/>
      <c r="O13" s="56"/>
      <c r="P13" s="56"/>
      <c r="Q13" s="56"/>
      <c r="R13" s="56"/>
      <c r="S13" s="56"/>
      <c r="T13" s="56"/>
      <c r="U13" s="56"/>
      <c r="V13" s="56"/>
      <c r="W13" s="56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  <c r="BY13" s="56"/>
      <c r="BZ13" s="56"/>
      <c r="CA13" s="56"/>
      <c r="CB13" s="56"/>
      <c r="CC13" s="56"/>
      <c r="CD13" s="56"/>
      <c r="CE13" s="56"/>
      <c r="CF13" s="56"/>
      <c r="CG13" s="56"/>
      <c r="CH13" s="56"/>
      <c r="CI13" s="56"/>
      <c r="CJ13" s="56"/>
      <c r="CK13" s="56"/>
      <c r="CL13" s="56"/>
      <c r="CM13" s="56"/>
      <c r="CN13" s="56"/>
      <c r="CO13" s="56"/>
      <c r="CP13" s="56"/>
      <c r="CQ13" s="56"/>
      <c r="CR13" s="56"/>
      <c r="CS13" s="56"/>
      <c r="CT13" s="56"/>
      <c r="CU13" s="56"/>
      <c r="CV13" s="56"/>
      <c r="CW13" s="56"/>
      <c r="CX13" s="56"/>
      <c r="CY13" s="56"/>
      <c r="CZ13" s="56"/>
      <c r="DA13" s="56"/>
      <c r="DB13" s="56"/>
      <c r="DC13" s="56"/>
      <c r="DD13" s="56"/>
      <c r="DE13" s="56"/>
      <c r="DF13" s="56"/>
      <c r="DG13" s="56"/>
      <c r="DH13" s="56"/>
      <c r="DI13" s="56"/>
      <c r="DJ13" s="56"/>
      <c r="DK13" s="56"/>
      <c r="DL13" s="56"/>
      <c r="DM13" s="56"/>
      <c r="DN13" s="56"/>
      <c r="DO13" s="56"/>
      <c r="DP13" s="56"/>
      <c r="DQ13" s="56"/>
      <c r="DR13" s="56"/>
      <c r="DS13" s="56"/>
      <c r="DT13" s="56"/>
      <c r="DU13" s="56"/>
      <c r="DV13" s="56"/>
      <c r="DW13" s="56"/>
      <c r="DX13" s="56"/>
      <c r="DY13" s="56"/>
      <c r="DZ13" s="56"/>
      <c r="EA13" s="56"/>
      <c r="EB13" s="56"/>
      <c r="EC13" s="56"/>
      <c r="ED13" s="56"/>
      <c r="EE13" s="56"/>
      <c r="EF13" s="56"/>
      <c r="EG13" s="56"/>
      <c r="EH13" s="56"/>
      <c r="EI13" s="56"/>
      <c r="EJ13" s="56"/>
      <c r="EK13" s="56"/>
      <c r="EL13" s="56"/>
      <c r="EM13" s="56"/>
      <c r="EN13" s="56"/>
      <c r="EO13" s="56"/>
      <c r="EP13" s="56"/>
      <c r="EQ13" s="56"/>
      <c r="ER13" s="56"/>
      <c r="ES13" s="56"/>
      <c r="ET13" s="56"/>
      <c r="EU13" s="56"/>
      <c r="EV13" s="56"/>
      <c r="EW13" s="56"/>
      <c r="EX13" s="56"/>
      <c r="EY13" s="56"/>
      <c r="EZ13" s="56"/>
      <c r="FA13" s="56"/>
      <c r="FB13" s="56"/>
      <c r="FC13" s="56"/>
      <c r="FD13" s="56"/>
      <c r="FE13" s="56"/>
      <c r="FF13" s="56"/>
      <c r="FG13" s="56"/>
      <c r="FH13" s="56"/>
      <c r="FI13" s="56"/>
      <c r="FJ13" s="56"/>
      <c r="FK13" s="56"/>
      <c r="FL13" s="56"/>
      <c r="FM13" s="56"/>
      <c r="FN13" s="56"/>
      <c r="FO13" s="56"/>
      <c r="FP13" s="56"/>
      <c r="FQ13" s="56"/>
      <c r="FR13" s="56"/>
      <c r="FS13" s="56"/>
      <c r="FT13" s="56"/>
      <c r="FU13" s="56"/>
      <c r="FV13" s="56"/>
      <c r="FW13" s="56"/>
      <c r="FX13" s="56"/>
      <c r="FY13" s="56"/>
      <c r="FZ13" s="56"/>
      <c r="GA13" s="56"/>
      <c r="GB13" s="56"/>
      <c r="GC13" s="56"/>
      <c r="GD13" s="56"/>
      <c r="GE13" s="56"/>
      <c r="GF13" s="56"/>
      <c r="GG13" s="56"/>
      <c r="GH13" s="56"/>
      <c r="GI13" s="56"/>
      <c r="GJ13" s="56"/>
      <c r="GK13" s="56"/>
      <c r="GL13" s="56"/>
      <c r="GM13" s="56"/>
      <c r="GN13" s="56"/>
      <c r="GO13" s="56"/>
      <c r="GP13" s="56"/>
      <c r="GQ13" s="56"/>
      <c r="GR13" s="56"/>
      <c r="GS13" s="56"/>
      <c r="GT13" s="56"/>
      <c r="GU13" s="56"/>
      <c r="GV13" s="56"/>
      <c r="GW13" s="56"/>
      <c r="GX13" s="56"/>
      <c r="GY13" s="56"/>
      <c r="GZ13" s="56"/>
      <c r="HA13" s="56"/>
      <c r="HB13" s="56"/>
      <c r="HC13" s="56"/>
      <c r="HD13" s="56"/>
      <c r="HE13" s="56"/>
      <c r="HF13" s="56"/>
      <c r="HG13" s="56"/>
      <c r="HH13" s="56"/>
      <c r="HI13" s="56"/>
      <c r="HJ13" s="56"/>
      <c r="HK13" s="56"/>
      <c r="HL13" s="56"/>
      <c r="HM13" s="56"/>
      <c r="HN13" s="56"/>
      <c r="HO13" s="56"/>
      <c r="HP13" s="56"/>
      <c r="HQ13" s="56"/>
      <c r="HR13" s="56"/>
      <c r="HS13" s="56"/>
      <c r="HT13" s="56"/>
      <c r="HU13" s="56"/>
      <c r="HV13" s="56"/>
      <c r="HW13" s="56"/>
      <c r="HX13" s="56"/>
      <c r="HY13" s="56"/>
      <c r="HZ13" s="56"/>
      <c r="IA13" s="56"/>
      <c r="IB13" s="56"/>
      <c r="IC13" s="56"/>
      <c r="ID13" s="56"/>
      <c r="IE13" s="56"/>
      <c r="IF13" s="56"/>
      <c r="IG13" s="56"/>
      <c r="IH13" s="56"/>
      <c r="II13" s="56"/>
      <c r="IJ13" s="56"/>
      <c r="IK13" s="56"/>
      <c r="IL13" s="56"/>
      <c r="IM13" s="56"/>
      <c r="IN13" s="56"/>
      <c r="IO13" s="56"/>
      <c r="IP13" s="56"/>
      <c r="IQ13" s="56"/>
      <c r="IR13" s="56"/>
      <c r="IS13" s="56"/>
      <c r="IT13" s="56"/>
      <c r="IU13" s="56"/>
      <c r="IV13" s="56"/>
      <c r="IW13" s="56"/>
      <c r="IX13" s="56"/>
      <c r="IZ13" s="56"/>
    </row>
    <row r="14" customFormat="false" ht="20.1" hidden="false" customHeight="true" outlineLevel="0" collapsed="false">
      <c r="A14" s="59" t="str">
        <f aca="true">IF(ISERROR(MATCH($M$7&amp;K14,Engagés!$J$16:$J$39,0)),"",INDIRECT(ADDRESS(MATCH($M$7&amp;K14,Engagés!$J$1:$J$39,0),1,1,1,"Engagés")))</f>
        <v/>
      </c>
      <c r="B14" s="70" t="str">
        <f aca="false">IF(A14="","",VLOOKUP(A14,Engagés!$A$16:$F$39,2,0))</f>
        <v/>
      </c>
      <c r="C14" s="71" t="str">
        <f aca="false">IF(A14="","",VLOOKUP(A14,Engagés!$A$16:$F$39,4,0))</f>
        <v/>
      </c>
      <c r="D14" s="72" t="str">
        <f aca="false">IF(A14="","",VLOOKUP(A14,Engagés!$A$16:$F$39,6,0))</f>
        <v/>
      </c>
      <c r="E14" s="72"/>
      <c r="F14" s="72"/>
      <c r="G14" s="72" t="str">
        <f aca="false">IF(A14="","",VLOOKUP(A14,Engagés!$A$16:$F$39,3,0))</f>
        <v/>
      </c>
      <c r="H14" s="72"/>
      <c r="I14" s="72"/>
      <c r="J14" s="72"/>
      <c r="K14" s="59" t="n">
        <v>3</v>
      </c>
      <c r="L14" s="59"/>
      <c r="M14" s="59"/>
      <c r="N14" s="56"/>
      <c r="O14" s="56"/>
      <c r="P14" s="56"/>
      <c r="Q14" s="56"/>
      <c r="R14" s="56"/>
      <c r="S14" s="56"/>
      <c r="T14" s="56"/>
      <c r="U14" s="56"/>
      <c r="V14" s="56"/>
      <c r="W14" s="56"/>
      <c r="X14" s="73" t="s">
        <v>65</v>
      </c>
      <c r="Y14" s="73"/>
      <c r="Z14" s="73"/>
      <c r="AA14" s="73"/>
      <c r="AB14" s="73"/>
      <c r="AC14" s="73"/>
      <c r="AD14" s="56"/>
      <c r="AE14" s="56"/>
      <c r="AF14" s="56"/>
      <c r="AG14" s="56"/>
      <c r="AH14" s="56"/>
      <c r="AI14" s="56"/>
      <c r="AJ14" s="56"/>
      <c r="AK14" s="56"/>
      <c r="AL14" s="73" t="s">
        <v>66</v>
      </c>
      <c r="AM14" s="73"/>
      <c r="AN14" s="73"/>
      <c r="AO14" s="73"/>
      <c r="AP14" s="73"/>
      <c r="AQ14" s="73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  <c r="BY14" s="56"/>
      <c r="BZ14" s="56"/>
      <c r="CA14" s="56"/>
      <c r="CB14" s="56"/>
      <c r="CC14" s="56"/>
      <c r="CD14" s="56"/>
      <c r="CE14" s="56"/>
      <c r="CF14" s="56"/>
      <c r="CG14" s="56"/>
      <c r="CH14" s="56"/>
      <c r="CI14" s="56"/>
      <c r="CJ14" s="56"/>
      <c r="CK14" s="56"/>
      <c r="CL14" s="56"/>
      <c r="CM14" s="56"/>
      <c r="CN14" s="56"/>
      <c r="CO14" s="56"/>
      <c r="CP14" s="56"/>
      <c r="CQ14" s="56"/>
      <c r="CR14" s="56"/>
      <c r="CS14" s="56"/>
      <c r="CT14" s="56"/>
      <c r="CU14" s="56"/>
      <c r="CV14" s="56"/>
      <c r="CW14" s="56"/>
      <c r="CX14" s="56"/>
      <c r="CY14" s="56"/>
      <c r="CZ14" s="56"/>
      <c r="DA14" s="56"/>
      <c r="DB14" s="56"/>
      <c r="DC14" s="56"/>
      <c r="DD14" s="56"/>
      <c r="DE14" s="56"/>
      <c r="DF14" s="56"/>
      <c r="DG14" s="56"/>
      <c r="DH14" s="56"/>
      <c r="DI14" s="56"/>
      <c r="DJ14" s="56"/>
      <c r="DK14" s="56"/>
      <c r="DL14" s="56"/>
      <c r="DM14" s="56"/>
      <c r="DN14" s="56"/>
      <c r="DO14" s="56"/>
      <c r="DP14" s="56"/>
      <c r="DQ14" s="56"/>
      <c r="DR14" s="56"/>
      <c r="DS14" s="56"/>
      <c r="DT14" s="56"/>
      <c r="DU14" s="56"/>
      <c r="DV14" s="56"/>
      <c r="DW14" s="56"/>
      <c r="DX14" s="56"/>
      <c r="DY14" s="56"/>
      <c r="DZ14" s="56"/>
      <c r="EA14" s="56"/>
      <c r="EB14" s="56"/>
      <c r="EC14" s="56"/>
      <c r="ED14" s="56"/>
      <c r="EE14" s="56"/>
      <c r="EF14" s="56"/>
      <c r="EG14" s="56"/>
      <c r="EH14" s="56"/>
      <c r="EI14" s="56"/>
      <c r="EJ14" s="56"/>
      <c r="EK14" s="56"/>
      <c r="EL14" s="56"/>
      <c r="EM14" s="56"/>
      <c r="EN14" s="56"/>
      <c r="EO14" s="56"/>
      <c r="EP14" s="56"/>
      <c r="EQ14" s="56"/>
      <c r="ER14" s="56"/>
      <c r="ES14" s="56"/>
      <c r="ET14" s="56"/>
      <c r="EU14" s="56"/>
      <c r="EV14" s="56"/>
      <c r="EW14" s="56"/>
      <c r="EX14" s="56"/>
      <c r="EY14" s="56"/>
      <c r="EZ14" s="56"/>
      <c r="FA14" s="56"/>
      <c r="FB14" s="56"/>
      <c r="FC14" s="56"/>
      <c r="FD14" s="56"/>
      <c r="FE14" s="56"/>
      <c r="FF14" s="56"/>
      <c r="FG14" s="56"/>
      <c r="FH14" s="56"/>
      <c r="FI14" s="56"/>
      <c r="FJ14" s="56"/>
      <c r="FK14" s="56"/>
      <c r="FL14" s="56"/>
      <c r="FM14" s="56"/>
      <c r="FN14" s="56"/>
      <c r="FO14" s="56"/>
      <c r="FP14" s="56"/>
      <c r="FQ14" s="56"/>
      <c r="FR14" s="56"/>
      <c r="FS14" s="56"/>
      <c r="FT14" s="56"/>
      <c r="FU14" s="56"/>
      <c r="FV14" s="56"/>
      <c r="FW14" s="56"/>
      <c r="FX14" s="56"/>
      <c r="FY14" s="56"/>
      <c r="FZ14" s="56"/>
      <c r="GA14" s="56"/>
      <c r="GB14" s="56"/>
      <c r="GC14" s="56"/>
      <c r="GD14" s="56"/>
      <c r="GE14" s="56"/>
      <c r="GF14" s="56"/>
      <c r="GG14" s="56"/>
      <c r="GH14" s="56"/>
      <c r="GI14" s="56"/>
      <c r="GJ14" s="56"/>
      <c r="GK14" s="56"/>
      <c r="GL14" s="56"/>
      <c r="GM14" s="56"/>
      <c r="GN14" s="56"/>
      <c r="GO14" s="56"/>
      <c r="GP14" s="56"/>
      <c r="GQ14" s="56"/>
      <c r="GR14" s="56"/>
      <c r="GS14" s="56"/>
      <c r="GT14" s="56"/>
      <c r="GU14" s="56"/>
      <c r="GV14" s="56"/>
      <c r="GW14" s="56"/>
      <c r="GX14" s="56"/>
      <c r="GY14" s="56"/>
      <c r="GZ14" s="56"/>
      <c r="HA14" s="56"/>
      <c r="HB14" s="56"/>
      <c r="HC14" s="56"/>
      <c r="HD14" s="56"/>
      <c r="HE14" s="56"/>
      <c r="HF14" s="56"/>
      <c r="HG14" s="56"/>
      <c r="HH14" s="56"/>
      <c r="HI14" s="56"/>
      <c r="HJ14" s="56"/>
      <c r="HK14" s="56"/>
      <c r="HL14" s="56"/>
      <c r="HM14" s="56"/>
      <c r="HN14" s="56"/>
      <c r="HO14" s="56"/>
      <c r="HP14" s="56"/>
      <c r="HQ14" s="56"/>
      <c r="HR14" s="56"/>
      <c r="HS14" s="56"/>
      <c r="HT14" s="56"/>
      <c r="HU14" s="56"/>
      <c r="HV14" s="56"/>
      <c r="HW14" s="56"/>
      <c r="HX14" s="56"/>
      <c r="HY14" s="56"/>
      <c r="HZ14" s="56"/>
      <c r="IA14" s="56"/>
      <c r="IB14" s="56"/>
      <c r="IC14" s="56"/>
      <c r="ID14" s="56"/>
      <c r="IE14" s="56"/>
      <c r="IF14" s="56"/>
      <c r="IG14" s="56"/>
      <c r="IH14" s="56"/>
      <c r="II14" s="56"/>
      <c r="IJ14" s="56"/>
      <c r="IK14" s="56"/>
      <c r="IL14" s="56"/>
      <c r="IM14" s="56"/>
      <c r="IN14" s="56"/>
      <c r="IO14" s="56"/>
      <c r="IP14" s="56"/>
      <c r="IQ14" s="56"/>
      <c r="IR14" s="56"/>
      <c r="IS14" s="56"/>
      <c r="IT14" s="56"/>
      <c r="IU14" s="56"/>
      <c r="IV14" s="56"/>
      <c r="IW14" s="56"/>
      <c r="IX14" s="56"/>
      <c r="IZ14" s="56"/>
    </row>
    <row r="15" customFormat="false" ht="20.1" hidden="false" customHeight="true" outlineLevel="0" collapsed="false">
      <c r="A15" s="56"/>
      <c r="B15" s="56"/>
      <c r="C15" s="56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74" t="s">
        <v>67</v>
      </c>
      <c r="Y15" s="74" t="s">
        <v>68</v>
      </c>
      <c r="Z15" s="74" t="s">
        <v>68</v>
      </c>
      <c r="AA15" s="74"/>
      <c r="AB15" s="74" t="s">
        <v>69</v>
      </c>
      <c r="AC15" s="74"/>
      <c r="AD15" s="56"/>
      <c r="AE15" s="75" t="s">
        <v>66</v>
      </c>
      <c r="AF15" s="75"/>
      <c r="AG15" s="75"/>
      <c r="AH15" s="75"/>
      <c r="AI15" s="75"/>
      <c r="AJ15" s="56"/>
      <c r="AK15" s="56"/>
      <c r="AL15" s="74" t="s">
        <v>67</v>
      </c>
      <c r="AM15" s="74" t="s">
        <v>68</v>
      </c>
      <c r="AN15" s="74" t="s">
        <v>68</v>
      </c>
      <c r="AO15" s="74"/>
      <c r="AP15" s="74" t="s">
        <v>69</v>
      </c>
      <c r="AQ15" s="74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  <c r="BY15" s="56"/>
      <c r="BZ15" s="56"/>
      <c r="CA15" s="56"/>
      <c r="CB15" s="56"/>
      <c r="CC15" s="56"/>
      <c r="CD15" s="56"/>
      <c r="CE15" s="56"/>
      <c r="CF15" s="56"/>
      <c r="CG15" s="56"/>
      <c r="CH15" s="56"/>
      <c r="CI15" s="56"/>
      <c r="CJ15" s="56"/>
      <c r="CK15" s="56"/>
      <c r="CL15" s="56"/>
      <c r="CM15" s="56"/>
      <c r="CN15" s="56"/>
      <c r="CO15" s="56"/>
      <c r="CP15" s="56"/>
      <c r="CQ15" s="56"/>
      <c r="CR15" s="56"/>
      <c r="CS15" s="56"/>
      <c r="CT15" s="56"/>
      <c r="CU15" s="56"/>
      <c r="CV15" s="56"/>
      <c r="CW15" s="56"/>
      <c r="CX15" s="56"/>
      <c r="CY15" s="56"/>
      <c r="CZ15" s="56"/>
      <c r="DA15" s="56"/>
      <c r="DB15" s="56"/>
      <c r="DC15" s="56"/>
      <c r="DD15" s="56"/>
      <c r="DE15" s="56"/>
      <c r="DF15" s="56"/>
      <c r="DG15" s="56"/>
      <c r="DH15" s="56"/>
      <c r="DI15" s="56"/>
      <c r="DJ15" s="56"/>
      <c r="DK15" s="56"/>
      <c r="DL15" s="56"/>
      <c r="DM15" s="56"/>
      <c r="DN15" s="56"/>
      <c r="DO15" s="56"/>
      <c r="DP15" s="56"/>
      <c r="DQ15" s="56"/>
      <c r="DR15" s="56"/>
      <c r="DS15" s="56"/>
      <c r="DT15" s="56"/>
      <c r="DU15" s="56"/>
      <c r="DV15" s="56"/>
      <c r="DW15" s="56"/>
      <c r="DX15" s="56"/>
      <c r="DY15" s="56"/>
      <c r="DZ15" s="56"/>
      <c r="EA15" s="56"/>
      <c r="EB15" s="56"/>
      <c r="EC15" s="56"/>
      <c r="ED15" s="56"/>
      <c r="EE15" s="56"/>
      <c r="EF15" s="56"/>
      <c r="EG15" s="56"/>
      <c r="EH15" s="56"/>
      <c r="EI15" s="56"/>
      <c r="EJ15" s="56"/>
      <c r="EK15" s="56"/>
      <c r="EL15" s="56"/>
      <c r="EM15" s="56"/>
      <c r="EN15" s="56"/>
      <c r="EO15" s="56"/>
      <c r="EP15" s="56"/>
      <c r="EQ15" s="56"/>
      <c r="ER15" s="56"/>
      <c r="ES15" s="56"/>
      <c r="ET15" s="56"/>
      <c r="EU15" s="56"/>
      <c r="EV15" s="56"/>
      <c r="EW15" s="56"/>
      <c r="EX15" s="56"/>
      <c r="EY15" s="56"/>
      <c r="EZ15" s="56"/>
      <c r="FA15" s="56"/>
      <c r="FB15" s="56"/>
      <c r="FC15" s="56"/>
      <c r="FD15" s="56"/>
      <c r="FE15" s="56"/>
      <c r="FF15" s="56"/>
      <c r="FG15" s="56"/>
      <c r="FH15" s="56"/>
      <c r="FI15" s="56"/>
      <c r="FJ15" s="56"/>
      <c r="FK15" s="56"/>
      <c r="FL15" s="56"/>
      <c r="FM15" s="56"/>
      <c r="FN15" s="56"/>
      <c r="FO15" s="56"/>
      <c r="FP15" s="56"/>
      <c r="FQ15" s="56"/>
      <c r="FR15" s="56"/>
      <c r="FS15" s="56"/>
      <c r="FT15" s="56"/>
      <c r="FU15" s="56"/>
      <c r="FV15" s="56"/>
      <c r="FW15" s="56"/>
      <c r="FX15" s="56"/>
      <c r="FY15" s="56"/>
      <c r="FZ15" s="56"/>
      <c r="GA15" s="56"/>
      <c r="GB15" s="56"/>
      <c r="GC15" s="56"/>
      <c r="GD15" s="56"/>
      <c r="GE15" s="56"/>
      <c r="GF15" s="56"/>
      <c r="GG15" s="56"/>
      <c r="GH15" s="56"/>
      <c r="GI15" s="56"/>
      <c r="GJ15" s="56"/>
      <c r="GK15" s="56"/>
      <c r="GL15" s="56"/>
      <c r="GM15" s="56"/>
      <c r="GN15" s="56"/>
      <c r="GO15" s="56"/>
      <c r="GP15" s="56"/>
      <c r="GQ15" s="56"/>
      <c r="GR15" s="56"/>
      <c r="GS15" s="56"/>
      <c r="GT15" s="56"/>
      <c r="GU15" s="56"/>
      <c r="GV15" s="56"/>
      <c r="GW15" s="56"/>
      <c r="GX15" s="56"/>
      <c r="GY15" s="56"/>
      <c r="GZ15" s="56"/>
      <c r="HA15" s="56"/>
      <c r="HB15" s="56"/>
      <c r="HC15" s="56"/>
      <c r="HD15" s="56"/>
      <c r="HE15" s="56"/>
      <c r="HF15" s="56"/>
      <c r="HG15" s="56"/>
      <c r="HH15" s="56"/>
      <c r="HI15" s="56"/>
      <c r="HJ15" s="56"/>
      <c r="HK15" s="56"/>
      <c r="HL15" s="56"/>
      <c r="HM15" s="56"/>
      <c r="HN15" s="56"/>
      <c r="HO15" s="56"/>
      <c r="HP15" s="56"/>
      <c r="HQ15" s="56"/>
      <c r="HR15" s="56"/>
      <c r="HS15" s="56"/>
      <c r="HT15" s="56"/>
      <c r="HU15" s="56"/>
      <c r="HV15" s="56"/>
      <c r="HW15" s="56"/>
      <c r="HX15" s="56"/>
      <c r="HY15" s="56"/>
      <c r="HZ15" s="56"/>
      <c r="IA15" s="56"/>
      <c r="IB15" s="56"/>
      <c r="IC15" s="56"/>
      <c r="ID15" s="56"/>
      <c r="IE15" s="56"/>
      <c r="IF15" s="56"/>
      <c r="IG15" s="56"/>
      <c r="IH15" s="56"/>
      <c r="II15" s="56"/>
      <c r="IJ15" s="56"/>
      <c r="IK15" s="56"/>
      <c r="IL15" s="56"/>
      <c r="IM15" s="56"/>
      <c r="IN15" s="56"/>
      <c r="IO15" s="56"/>
      <c r="IP15" s="56"/>
      <c r="IQ15" s="56"/>
      <c r="IR15" s="56"/>
      <c r="IS15" s="56"/>
      <c r="IT15" s="56"/>
      <c r="IU15" s="56"/>
      <c r="IV15" s="56"/>
      <c r="IW15" s="56"/>
      <c r="IX15" s="56"/>
      <c r="IZ15" s="56"/>
    </row>
    <row r="16" customFormat="false" ht="24.7" hidden="false" customHeight="true" outlineLevel="0" collapsed="false">
      <c r="A16" s="56"/>
      <c r="B16" s="76" t="s">
        <v>70</v>
      </c>
      <c r="C16" s="76"/>
      <c r="D16" s="69" t="s">
        <v>71</v>
      </c>
      <c r="E16" s="69"/>
      <c r="F16" s="69"/>
      <c r="G16" s="69"/>
      <c r="H16" s="69"/>
      <c r="I16" s="68" t="n">
        <v>1</v>
      </c>
      <c r="J16" s="68" t="n">
        <v>2</v>
      </c>
      <c r="K16" s="68" t="n">
        <v>3</v>
      </c>
      <c r="L16" s="56"/>
      <c r="M16" s="56"/>
      <c r="N16" s="56"/>
      <c r="O16" s="56"/>
      <c r="P16" s="56"/>
      <c r="Q16" s="56"/>
      <c r="R16" s="56"/>
      <c r="S16" s="77" t="s">
        <v>72</v>
      </c>
      <c r="T16" s="77" t="s">
        <v>73</v>
      </c>
      <c r="U16" s="77" t="s">
        <v>74</v>
      </c>
      <c r="V16" s="56"/>
      <c r="W16" s="56"/>
      <c r="X16" s="74" t="s">
        <v>75</v>
      </c>
      <c r="Y16" s="74" t="s">
        <v>53</v>
      </c>
      <c r="Z16" s="74" t="s">
        <v>75</v>
      </c>
      <c r="AA16" s="74" t="s">
        <v>53</v>
      </c>
      <c r="AB16" s="74" t="s">
        <v>75</v>
      </c>
      <c r="AC16" s="74" t="s">
        <v>53</v>
      </c>
      <c r="AD16" s="56"/>
      <c r="AE16" s="78" t="n">
        <v>1</v>
      </c>
      <c r="AF16" s="78" t="n">
        <v>2</v>
      </c>
      <c r="AG16" s="78" t="n">
        <v>3</v>
      </c>
      <c r="AH16" s="78" t="n">
        <v>4</v>
      </c>
      <c r="AI16" s="78" t="n">
        <v>5</v>
      </c>
      <c r="AJ16" s="56"/>
      <c r="AK16" s="56"/>
      <c r="AL16" s="74" t="s">
        <v>75</v>
      </c>
      <c r="AM16" s="74" t="s">
        <v>53</v>
      </c>
      <c r="AN16" s="74" t="s">
        <v>75</v>
      </c>
      <c r="AO16" s="74" t="s">
        <v>53</v>
      </c>
      <c r="AP16" s="74" t="s">
        <v>75</v>
      </c>
      <c r="AQ16" s="74" t="s">
        <v>53</v>
      </c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  <c r="BY16" s="56"/>
      <c r="BZ16" s="56"/>
      <c r="CA16" s="56"/>
      <c r="CB16" s="56"/>
      <c r="CC16" s="56"/>
      <c r="CD16" s="56"/>
      <c r="CE16" s="56"/>
      <c r="CF16" s="56"/>
      <c r="CG16" s="56"/>
      <c r="CH16" s="56"/>
      <c r="CI16" s="56"/>
      <c r="CJ16" s="56"/>
      <c r="CK16" s="56"/>
      <c r="CL16" s="56"/>
      <c r="CM16" s="56"/>
      <c r="CN16" s="56"/>
      <c r="CO16" s="56"/>
      <c r="CP16" s="56"/>
      <c r="CQ16" s="56"/>
      <c r="CR16" s="56"/>
      <c r="CS16" s="56"/>
      <c r="CT16" s="56"/>
      <c r="CU16" s="56"/>
      <c r="CV16" s="56"/>
      <c r="CW16" s="56"/>
      <c r="CX16" s="56"/>
      <c r="CY16" s="56"/>
      <c r="CZ16" s="56"/>
      <c r="DA16" s="56"/>
      <c r="DB16" s="56"/>
      <c r="DC16" s="56"/>
      <c r="DD16" s="56"/>
      <c r="DE16" s="56"/>
      <c r="DF16" s="56"/>
      <c r="DG16" s="56"/>
      <c r="DH16" s="56"/>
      <c r="DI16" s="56"/>
      <c r="DJ16" s="56"/>
      <c r="DK16" s="56"/>
      <c r="DL16" s="56"/>
      <c r="DM16" s="56"/>
      <c r="DN16" s="56"/>
      <c r="DO16" s="56"/>
      <c r="DP16" s="56"/>
      <c r="DQ16" s="56"/>
      <c r="DR16" s="56"/>
      <c r="DS16" s="56"/>
      <c r="DT16" s="56"/>
      <c r="DU16" s="56"/>
      <c r="DV16" s="56"/>
      <c r="DW16" s="56"/>
      <c r="DX16" s="56"/>
      <c r="DY16" s="56"/>
      <c r="DZ16" s="56"/>
      <c r="EA16" s="56"/>
      <c r="EB16" s="56"/>
      <c r="EC16" s="56"/>
      <c r="ED16" s="56"/>
      <c r="EE16" s="56"/>
      <c r="EF16" s="56"/>
      <c r="EG16" s="56"/>
      <c r="EH16" s="56"/>
      <c r="EI16" s="56"/>
      <c r="EJ16" s="56"/>
      <c r="EK16" s="56"/>
      <c r="EL16" s="56"/>
      <c r="EM16" s="56"/>
      <c r="EN16" s="56"/>
      <c r="EO16" s="56"/>
      <c r="EP16" s="56"/>
      <c r="EQ16" s="56"/>
      <c r="ER16" s="56"/>
      <c r="ES16" s="56"/>
      <c r="ET16" s="56"/>
      <c r="EU16" s="56"/>
      <c r="EV16" s="56"/>
      <c r="EW16" s="56"/>
      <c r="EX16" s="56"/>
      <c r="EY16" s="56"/>
      <c r="EZ16" s="56"/>
      <c r="FA16" s="56"/>
      <c r="FB16" s="56"/>
      <c r="FC16" s="56"/>
      <c r="FD16" s="56"/>
      <c r="FE16" s="56"/>
      <c r="FF16" s="56"/>
      <c r="FG16" s="56"/>
      <c r="FH16" s="56"/>
      <c r="FI16" s="56"/>
      <c r="FJ16" s="56"/>
      <c r="FK16" s="56"/>
      <c r="FL16" s="56"/>
      <c r="FM16" s="56"/>
      <c r="FN16" s="56"/>
      <c r="FO16" s="56"/>
      <c r="FP16" s="56"/>
      <c r="FQ16" s="56"/>
      <c r="FR16" s="56"/>
      <c r="FS16" s="56"/>
      <c r="FT16" s="56"/>
      <c r="FU16" s="56"/>
      <c r="FV16" s="56"/>
      <c r="FW16" s="56"/>
      <c r="FX16" s="56"/>
      <c r="FY16" s="56"/>
      <c r="FZ16" s="56"/>
      <c r="GA16" s="56"/>
      <c r="GB16" s="56"/>
      <c r="GC16" s="56"/>
      <c r="GD16" s="56"/>
      <c r="GE16" s="56"/>
      <c r="GF16" s="56"/>
      <c r="GG16" s="56"/>
      <c r="GH16" s="56"/>
      <c r="GI16" s="56"/>
      <c r="GJ16" s="56"/>
      <c r="GK16" s="56"/>
      <c r="GL16" s="56"/>
      <c r="GM16" s="56"/>
      <c r="GN16" s="56"/>
      <c r="GO16" s="56"/>
      <c r="GP16" s="56"/>
      <c r="GQ16" s="56"/>
      <c r="GR16" s="56"/>
      <c r="GS16" s="56"/>
      <c r="GT16" s="56"/>
      <c r="GU16" s="56"/>
      <c r="GV16" s="56"/>
      <c r="GW16" s="56"/>
      <c r="GX16" s="56"/>
      <c r="GY16" s="56"/>
      <c r="GZ16" s="56"/>
      <c r="HA16" s="56"/>
      <c r="HB16" s="56"/>
      <c r="HC16" s="56"/>
      <c r="HD16" s="56"/>
      <c r="HE16" s="56"/>
      <c r="HF16" s="56"/>
      <c r="HG16" s="56"/>
      <c r="HH16" s="56"/>
      <c r="HI16" s="56"/>
      <c r="HJ16" s="56"/>
      <c r="HK16" s="56"/>
      <c r="HL16" s="56"/>
      <c r="HM16" s="56"/>
      <c r="HN16" s="56"/>
      <c r="HO16" s="56"/>
      <c r="HP16" s="56"/>
      <c r="HQ16" s="56"/>
      <c r="HR16" s="56"/>
      <c r="HS16" s="56"/>
      <c r="HT16" s="56"/>
      <c r="HU16" s="56"/>
      <c r="HV16" s="56"/>
      <c r="HW16" s="56"/>
      <c r="HX16" s="56"/>
      <c r="HY16" s="56"/>
      <c r="HZ16" s="56"/>
      <c r="IA16" s="56"/>
      <c r="IB16" s="56"/>
      <c r="IC16" s="56"/>
      <c r="ID16" s="56"/>
      <c r="IE16" s="56"/>
      <c r="IF16" s="56"/>
      <c r="IG16" s="56"/>
      <c r="IH16" s="56"/>
      <c r="II16" s="56"/>
      <c r="IJ16" s="56"/>
      <c r="IK16" s="56"/>
      <c r="IL16" s="56"/>
      <c r="IM16" s="56"/>
      <c r="IN16" s="56"/>
      <c r="IO16" s="56"/>
      <c r="IP16" s="56"/>
      <c r="IQ16" s="56"/>
      <c r="IR16" s="56"/>
      <c r="IS16" s="56"/>
      <c r="IT16" s="56"/>
      <c r="IU16" s="56"/>
      <c r="IV16" s="56"/>
      <c r="IW16" s="56"/>
      <c r="IX16" s="56"/>
      <c r="IZ16" s="56"/>
    </row>
    <row r="17" customFormat="false" ht="24.7" hidden="false" customHeight="true" outlineLevel="0" collapsed="false">
      <c r="A17" s="79" t="s">
        <v>76</v>
      </c>
      <c r="B17" s="71" t="str">
        <f aca="false">IF(B12=""," ",B12)</f>
        <v> </v>
      </c>
      <c r="C17" s="71" t="str">
        <f aca="false">IF(B14=""," ",B14)</f>
        <v> </v>
      </c>
      <c r="D17" s="59"/>
      <c r="E17" s="59"/>
      <c r="F17" s="59"/>
      <c r="G17" s="59"/>
      <c r="H17" s="80"/>
      <c r="I17" s="59" t="str">
        <f aca="false">IF($U17="FG",0,IF($U17="FD",2,IF($S17="F",IF(COUNTIF($D17:$H17,"&lt;0")=Engagés!C13,IF(AND($B17&lt;&gt;"",$C17&lt;&gt;""),1,0),2),"")))</f>
        <v/>
      </c>
      <c r="J17" s="81"/>
      <c r="K17" s="59" t="str">
        <f aca="false">IF($U17="FG",2,IF($U17="FD",0,IF($S17="F",IF(COUNTIF($D17:$H17,"&lt;0")=Engagés!C13,2,1),"")))</f>
        <v/>
      </c>
      <c r="L17" s="56"/>
      <c r="M17" s="56"/>
      <c r="N17" s="56"/>
      <c r="O17" s="56"/>
      <c r="P17" s="56"/>
      <c r="Q17" s="82"/>
      <c r="R17" s="82" t="n">
        <f aca="false">IF(T17="=",1,0)</f>
        <v>1</v>
      </c>
      <c r="S17" s="77" t="str">
        <f aca="false">IF(OR(B17="",C17=""),"",IF(OR(COUNTIF(D17:H17,"&gt;=0")=Engagés!C13,COUNTIF(D17:H17,"&lt;0")=Engagés!C13,U17="FD",U17="FG"),"F",IF(AND(ISNA(MATCH("wo",D17:H17,0)),ISNA(MATCH("wo-",D17:H17,0))),"","F")))</f>
        <v/>
      </c>
      <c r="T17" s="83" t="str">
        <f aca="false">IF(OR(B17="",C17=""),"",IF(I21=K21,"=",""))</f>
        <v>=</v>
      </c>
      <c r="U17" s="77" t="str">
        <f aca="false">IF(ISERROR(MATCH("wo",D17:H17,0)),IF(ISERROR(MATCH("-wo",D17:H17,0)),"","FD"),"FG")</f>
        <v/>
      </c>
      <c r="V17" s="56"/>
      <c r="W17" s="84" t="s">
        <v>77</v>
      </c>
      <c r="X17" s="74" t="n">
        <f aca="false">IF(T17="=",IF(D17="",0,IF(D17&lt;0,ABS(D17),IF(D17&lt;10,11,D17+2)))+IF(E17="",0,IF(E17&lt;0,ABS(E17),IF(E17&lt;10,11,E17+2)))+IF(F17="",0,IF(F17&lt;0,ABS(F17),IF(F17&lt;10,11,F17+2)))+IF(G17="",0,IF(G17&lt;0,ABS(G17),IF(G17&lt;10,11,G17+2)))+IF(H17="",0,IF(H17&lt;0,ABS(H17),IF(H17&lt;10,11,H17+2))),"")</f>
        <v>0</v>
      </c>
      <c r="Y17" s="74" t="n">
        <f aca="false">IF(T17="=",IF(D17="",0,IF(D17&lt;0,IF(ABS(D17)&lt;10,11,ABS(D17)+2),ABS(D17)))+IF(E17="",0,IF(E17&lt;0,IF(ABS(E17)&lt;10,11,ABS(E17)+2),ABS(E17)))+IF(F17="",0,IF(F17&lt;0,IF(ABS(F17)&lt;10,11,ABS(F17)+2),ABS(F17)))+IF(G17="",0,IF(G17&lt;0,IF(ABS(G17)&lt;10,11,ABS(G17)+2),ABS(G17)))+IF(H17="",0,IF(H17&lt;0,IF(ABS(H17)&lt;10,11,ABS(H17)+2),ABS(H17))),"")</f>
        <v>0</v>
      </c>
      <c r="Z17" s="85"/>
      <c r="AA17" s="85"/>
      <c r="AB17" s="74" t="n">
        <f aca="false">IF(T17="=",Y17,"")</f>
        <v>0</v>
      </c>
      <c r="AC17" s="74" t="n">
        <f aca="false">IF(T17="=",X17,"")</f>
        <v>0</v>
      </c>
      <c r="AD17" s="56"/>
      <c r="AE17" s="86" t="n">
        <f aca="false">D17</f>
        <v>0</v>
      </c>
      <c r="AF17" s="86" t="n">
        <f aca="false">E17</f>
        <v>0</v>
      </c>
      <c r="AG17" s="87" t="n">
        <f aca="false">F17</f>
        <v>0</v>
      </c>
      <c r="AH17" s="87" t="n">
        <f aca="false">G17</f>
        <v>0</v>
      </c>
      <c r="AI17" s="87" t="n">
        <f aca="false">H17</f>
        <v>0</v>
      </c>
      <c r="AJ17" s="56"/>
      <c r="AK17" s="84" t="s">
        <v>77</v>
      </c>
      <c r="AL17" s="74" t="n">
        <f aca="false">IF(T17="=",COUNTIF(D17:H17,"&gt;=0"),0)</f>
        <v>0</v>
      </c>
      <c r="AM17" s="74" t="n">
        <f aca="false">IF(T17="=",COUNTIF(D17:H17,"&lt;0"),0)</f>
        <v>0</v>
      </c>
      <c r="AN17" s="85"/>
      <c r="AO17" s="85"/>
      <c r="AP17" s="74" t="n">
        <f aca="false">IF(T17="=",COUNTIF(D17:H17,"&lt;0"),0)</f>
        <v>0</v>
      </c>
      <c r="AQ17" s="74" t="n">
        <f aca="false">IF(T17="=",COUNTIF(D17:H17,"&gt;=0"),0)</f>
        <v>0</v>
      </c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  <c r="BY17" s="56"/>
      <c r="BZ17" s="56"/>
      <c r="CA17" s="56"/>
      <c r="CB17" s="56"/>
      <c r="CC17" s="56"/>
      <c r="CD17" s="56"/>
      <c r="CE17" s="56"/>
      <c r="CF17" s="56"/>
      <c r="CG17" s="56"/>
      <c r="CH17" s="56"/>
      <c r="CI17" s="56"/>
      <c r="CJ17" s="56"/>
      <c r="CK17" s="56"/>
      <c r="CL17" s="56"/>
      <c r="CM17" s="56"/>
      <c r="CN17" s="56"/>
      <c r="CO17" s="56"/>
      <c r="CP17" s="56"/>
      <c r="CQ17" s="56"/>
      <c r="CR17" s="56"/>
      <c r="CS17" s="56"/>
      <c r="CT17" s="56"/>
      <c r="CU17" s="56"/>
      <c r="CV17" s="56"/>
      <c r="CW17" s="56"/>
      <c r="CX17" s="56"/>
      <c r="CY17" s="56"/>
      <c r="CZ17" s="56"/>
      <c r="DA17" s="56"/>
      <c r="DB17" s="56"/>
      <c r="DC17" s="56"/>
      <c r="DD17" s="56"/>
      <c r="DE17" s="56"/>
      <c r="DF17" s="56"/>
      <c r="DG17" s="56"/>
      <c r="DH17" s="56"/>
      <c r="DI17" s="56"/>
      <c r="DJ17" s="56"/>
      <c r="DK17" s="56"/>
      <c r="DL17" s="56"/>
      <c r="DM17" s="56"/>
      <c r="DN17" s="56"/>
      <c r="DO17" s="56"/>
      <c r="DP17" s="56"/>
      <c r="DQ17" s="56"/>
      <c r="DR17" s="56"/>
      <c r="DS17" s="56"/>
      <c r="DT17" s="56"/>
      <c r="DU17" s="56"/>
      <c r="DV17" s="56"/>
      <c r="DW17" s="56"/>
      <c r="DX17" s="56"/>
      <c r="DY17" s="56"/>
      <c r="DZ17" s="56"/>
      <c r="EA17" s="56"/>
      <c r="EB17" s="56"/>
      <c r="EC17" s="56"/>
      <c r="ED17" s="56"/>
      <c r="EE17" s="56"/>
      <c r="EF17" s="56"/>
      <c r="EG17" s="56"/>
      <c r="EH17" s="56"/>
      <c r="EI17" s="56"/>
      <c r="EJ17" s="56"/>
      <c r="EK17" s="56"/>
      <c r="EL17" s="56"/>
      <c r="EM17" s="56"/>
      <c r="EN17" s="56"/>
      <c r="EO17" s="56"/>
      <c r="EP17" s="56"/>
      <c r="EQ17" s="56"/>
      <c r="ER17" s="56"/>
      <c r="ES17" s="56"/>
      <c r="ET17" s="56"/>
      <c r="EU17" s="56"/>
      <c r="EV17" s="56"/>
      <c r="EW17" s="56"/>
      <c r="EX17" s="56"/>
      <c r="EY17" s="56"/>
      <c r="EZ17" s="56"/>
      <c r="FA17" s="56"/>
      <c r="FB17" s="56"/>
      <c r="FC17" s="56"/>
      <c r="FD17" s="56"/>
      <c r="FE17" s="56"/>
      <c r="FF17" s="56"/>
      <c r="FG17" s="56"/>
      <c r="FH17" s="56"/>
      <c r="FI17" s="56"/>
      <c r="FJ17" s="56"/>
      <c r="FK17" s="56"/>
      <c r="FL17" s="56"/>
      <c r="FM17" s="56"/>
      <c r="FN17" s="56"/>
      <c r="FO17" s="56"/>
      <c r="FP17" s="56"/>
      <c r="FQ17" s="56"/>
      <c r="FR17" s="56"/>
      <c r="FS17" s="56"/>
      <c r="FT17" s="56"/>
      <c r="FU17" s="56"/>
      <c r="FV17" s="56"/>
      <c r="FW17" s="56"/>
      <c r="FX17" s="56"/>
      <c r="FY17" s="56"/>
      <c r="FZ17" s="56"/>
      <c r="GA17" s="56"/>
      <c r="GB17" s="56"/>
      <c r="GC17" s="56"/>
      <c r="GD17" s="56"/>
      <c r="GE17" s="56"/>
      <c r="GF17" s="56"/>
      <c r="GG17" s="56"/>
      <c r="GH17" s="56"/>
      <c r="GI17" s="56"/>
      <c r="GJ17" s="56"/>
      <c r="GK17" s="56"/>
      <c r="GL17" s="56"/>
      <c r="GM17" s="56"/>
      <c r="GN17" s="56"/>
      <c r="GO17" s="56"/>
      <c r="GP17" s="56"/>
      <c r="GQ17" s="56"/>
      <c r="GR17" s="56"/>
      <c r="GS17" s="56"/>
      <c r="GT17" s="56"/>
      <c r="GU17" s="56"/>
      <c r="GV17" s="56"/>
      <c r="GW17" s="56"/>
      <c r="GX17" s="56"/>
      <c r="GY17" s="56"/>
      <c r="GZ17" s="56"/>
      <c r="HA17" s="56"/>
      <c r="HB17" s="56"/>
      <c r="HC17" s="56"/>
      <c r="HD17" s="56"/>
      <c r="HE17" s="56"/>
      <c r="HF17" s="56"/>
      <c r="HG17" s="56"/>
      <c r="HH17" s="56"/>
      <c r="HI17" s="56"/>
      <c r="HJ17" s="56"/>
      <c r="HK17" s="56"/>
      <c r="HL17" s="56"/>
      <c r="HM17" s="56"/>
      <c r="HN17" s="56"/>
      <c r="HO17" s="56"/>
      <c r="HP17" s="56"/>
      <c r="HQ17" s="56"/>
      <c r="HR17" s="56"/>
      <c r="HS17" s="56"/>
      <c r="HT17" s="56"/>
      <c r="HU17" s="56"/>
      <c r="HV17" s="56"/>
      <c r="HW17" s="56"/>
      <c r="HX17" s="56"/>
      <c r="HY17" s="56"/>
      <c r="HZ17" s="56"/>
      <c r="IA17" s="56"/>
      <c r="IB17" s="56"/>
      <c r="IC17" s="56"/>
      <c r="ID17" s="56"/>
      <c r="IE17" s="56"/>
      <c r="IF17" s="56"/>
      <c r="IG17" s="56"/>
      <c r="IH17" s="56"/>
      <c r="II17" s="56"/>
      <c r="IJ17" s="56"/>
      <c r="IK17" s="56"/>
      <c r="IL17" s="56"/>
      <c r="IM17" s="56"/>
      <c r="IN17" s="56"/>
      <c r="IO17" s="56"/>
      <c r="IP17" s="56"/>
      <c r="IQ17" s="56"/>
      <c r="IR17" s="56"/>
      <c r="IS17" s="56"/>
      <c r="IT17" s="56"/>
      <c r="IU17" s="56"/>
      <c r="IV17" s="56"/>
      <c r="IW17" s="56"/>
      <c r="IX17" s="56"/>
      <c r="IZ17" s="56"/>
    </row>
    <row r="18" customFormat="false" ht="24.7" hidden="false" customHeight="true" outlineLevel="0" collapsed="false">
      <c r="A18" s="79" t="s">
        <v>78</v>
      </c>
      <c r="B18" s="71" t="str">
        <f aca="false">IF(B13=""," ",B13)</f>
        <v> </v>
      </c>
      <c r="C18" s="71" t="str">
        <f aca="false">IF(B14=""," ",B14)</f>
        <v> </v>
      </c>
      <c r="D18" s="59"/>
      <c r="E18" s="59"/>
      <c r="F18" s="59"/>
      <c r="G18" s="59"/>
      <c r="H18" s="80"/>
      <c r="I18" s="81"/>
      <c r="J18" s="59" t="str">
        <f aca="false">IF($U18="FG",0,IF($U18="FD",2,IF($S18="F",IF(COUNTIF($D18:$H18,"&lt;0")=Engagés!C13,IF(AND($B18&lt;&gt;"",$C18&lt;&gt;""),1,0),2),"")))</f>
        <v/>
      </c>
      <c r="K18" s="59" t="str">
        <f aca="false">IF($U18="FG",2,IF($U18="FD",0,IF($S18="F",IF(COUNTIF($D18:$H18,"&lt;0")=Engagés!C13,2,1),"")))</f>
        <v/>
      </c>
      <c r="L18" s="56"/>
      <c r="M18" s="56"/>
      <c r="N18" s="56"/>
      <c r="O18" s="56"/>
      <c r="P18" s="56"/>
      <c r="Q18" s="82"/>
      <c r="R18" s="82" t="n">
        <f aca="false">IF(T18="=",1,0)</f>
        <v>1</v>
      </c>
      <c r="S18" s="77" t="str">
        <f aca="false">IF(OR(B18="",C18=""),"",IF(OR(COUNTIF(D18:H18,"&gt;=0")=Engagés!C13,COUNTIF(D18:H18,"&lt;0")=Engagés!C13,U18="FD",U18="FG"),"F",IF(AND(ISNA(MATCH("wo",D18:H18,0)),ISNA(MATCH("wo-",D18:H18,0))),"","F")))</f>
        <v/>
      </c>
      <c r="T18" s="83" t="str">
        <f aca="false">IF(OR(B18="",C18=""),"",IF(J$21=K$21,"=",""))</f>
        <v>=</v>
      </c>
      <c r="U18" s="77" t="str">
        <f aca="false">IF(ISERROR(MATCH("wo",D18:H18,0)),IF(ISERROR(MATCH("-wo",D18:H18,0)),"","FD"),"FG")</f>
        <v/>
      </c>
      <c r="V18" s="56"/>
      <c r="W18" s="84" t="s">
        <v>79</v>
      </c>
      <c r="X18" s="85"/>
      <c r="Y18" s="85"/>
      <c r="Z18" s="74" t="n">
        <f aca="false">IF(T18="=",IF(D18="",0,IF(D18&lt;0,ABS(D18),IF(D18&lt;10,11,D18+2)))+IF(E18="",0,IF(E18&lt;0,ABS(E18),IF(E18&lt;10,11,E18+2)))+IF(F18="",0,IF(F18&lt;0,ABS(F18),IF(F18&lt;10,11,F18+2)))+IF(G18="",0,IF(G18&lt;0,ABS(G18),IF(G18&lt;10,11,G18+2)))+IF(H18="",0,IF(H18&lt;0,ABS(H18),IF(H18&lt;10,11,H18+2))),"")</f>
        <v>0</v>
      </c>
      <c r="AA18" s="74" t="n">
        <f aca="false">IF(T18="=",IF(D18="",0,IF(D18&lt;0,IF(ABS(D18)&lt;10,11,ABS(D18)+2),ABS(D18)))+IF(E18="",0,IF(E18&lt;0,IF(ABS(E18)&lt;10,11,ABS(E18)+2),ABS(E18)))+IF(F18="",0,IF(F18&lt;0,IF(ABS(F18)&lt;10,11,ABS(F18)+2),ABS(F18)))+IF(G18="",0,IF(G18&lt;0,IF(ABS(G18)&lt;10,11,ABS(G18)+2),ABS(G18)))+IF(H18="",0,IF(H18&lt;0,IF(ABS(H18)&lt;10,11,ABS(H18)+2),ABS(H18))),"")</f>
        <v>0</v>
      </c>
      <c r="AB18" s="74" t="n">
        <f aca="false">IF(T18="=",AA18,"")</f>
        <v>0</v>
      </c>
      <c r="AC18" s="74" t="n">
        <f aca="false">IF(T18="=",Z18,"")</f>
        <v>0</v>
      </c>
      <c r="AD18" s="56"/>
      <c r="AE18" s="86" t="n">
        <f aca="false">D18</f>
        <v>0</v>
      </c>
      <c r="AF18" s="86" t="n">
        <f aca="false">E18</f>
        <v>0</v>
      </c>
      <c r="AG18" s="86" t="n">
        <f aca="false">F18</f>
        <v>0</v>
      </c>
      <c r="AH18" s="86" t="n">
        <f aca="false">G18</f>
        <v>0</v>
      </c>
      <c r="AI18" s="86" t="n">
        <f aca="false">H18</f>
        <v>0</v>
      </c>
      <c r="AJ18" s="56"/>
      <c r="AK18" s="84" t="s">
        <v>79</v>
      </c>
      <c r="AL18" s="85"/>
      <c r="AM18" s="85"/>
      <c r="AN18" s="74" t="n">
        <f aca="false">IF(T18="=",COUNTIF(D18:H18,"&gt;=0"),0)</f>
        <v>0</v>
      </c>
      <c r="AO18" s="74" t="n">
        <f aca="false">IF(T18="=",COUNTIF(D18:H18,"&lt;0"),0)</f>
        <v>0</v>
      </c>
      <c r="AP18" s="74" t="n">
        <f aca="false">IF(T18="=",COUNTIF(D18:H18,"&lt;0"),0)</f>
        <v>0</v>
      </c>
      <c r="AQ18" s="74" t="n">
        <f aca="false">IF(T18="=",COUNTIF(D18:H18,"&gt;=0"),0)</f>
        <v>0</v>
      </c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  <c r="BY18" s="56"/>
      <c r="BZ18" s="56"/>
      <c r="CA18" s="56"/>
      <c r="CB18" s="56"/>
      <c r="CC18" s="56"/>
      <c r="CD18" s="56"/>
      <c r="CE18" s="56"/>
      <c r="CF18" s="56"/>
      <c r="CG18" s="56"/>
      <c r="CH18" s="56"/>
      <c r="CI18" s="56"/>
      <c r="CJ18" s="56"/>
      <c r="CK18" s="56"/>
      <c r="CL18" s="56"/>
      <c r="CM18" s="56"/>
      <c r="CN18" s="56"/>
      <c r="CO18" s="56"/>
      <c r="CP18" s="56"/>
      <c r="CQ18" s="56"/>
      <c r="CR18" s="56"/>
      <c r="CS18" s="56"/>
      <c r="CT18" s="56"/>
      <c r="CU18" s="56"/>
      <c r="CV18" s="56"/>
      <c r="CW18" s="56"/>
      <c r="CX18" s="56"/>
      <c r="CY18" s="56"/>
      <c r="CZ18" s="56"/>
      <c r="DA18" s="56"/>
      <c r="DB18" s="56"/>
      <c r="DC18" s="56"/>
      <c r="DD18" s="56"/>
      <c r="DE18" s="56"/>
      <c r="DF18" s="56"/>
      <c r="DG18" s="56"/>
      <c r="DH18" s="56"/>
      <c r="DI18" s="56"/>
      <c r="DJ18" s="56"/>
      <c r="DK18" s="56"/>
      <c r="DL18" s="56"/>
      <c r="DM18" s="56"/>
      <c r="DN18" s="56"/>
      <c r="DO18" s="56"/>
      <c r="DP18" s="56"/>
      <c r="DQ18" s="56"/>
      <c r="DR18" s="56"/>
      <c r="DS18" s="56"/>
      <c r="DT18" s="56"/>
      <c r="DU18" s="56"/>
      <c r="DV18" s="56"/>
      <c r="DW18" s="56"/>
      <c r="DX18" s="56"/>
      <c r="DY18" s="56"/>
      <c r="DZ18" s="56"/>
      <c r="EA18" s="56"/>
      <c r="EB18" s="56"/>
      <c r="EC18" s="56"/>
      <c r="ED18" s="56"/>
      <c r="EE18" s="56"/>
      <c r="EF18" s="56"/>
      <c r="EG18" s="56"/>
      <c r="EH18" s="56"/>
      <c r="EI18" s="56"/>
      <c r="EJ18" s="56"/>
      <c r="EK18" s="56"/>
      <c r="EL18" s="56"/>
      <c r="EM18" s="56"/>
      <c r="EN18" s="56"/>
      <c r="EO18" s="56"/>
      <c r="EP18" s="56"/>
      <c r="EQ18" s="56"/>
      <c r="ER18" s="56"/>
      <c r="ES18" s="56"/>
      <c r="ET18" s="56"/>
      <c r="EU18" s="56"/>
      <c r="EV18" s="56"/>
      <c r="EW18" s="56"/>
      <c r="EX18" s="56"/>
      <c r="EY18" s="56"/>
      <c r="EZ18" s="56"/>
      <c r="FA18" s="56"/>
      <c r="FB18" s="56"/>
      <c r="FC18" s="56"/>
      <c r="FD18" s="56"/>
      <c r="FE18" s="56"/>
      <c r="FF18" s="56"/>
      <c r="FG18" s="56"/>
      <c r="FH18" s="56"/>
      <c r="FI18" s="56"/>
      <c r="FJ18" s="56"/>
      <c r="FK18" s="56"/>
      <c r="FL18" s="56"/>
      <c r="FM18" s="56"/>
      <c r="FN18" s="56"/>
      <c r="FO18" s="56"/>
      <c r="FP18" s="56"/>
      <c r="FQ18" s="56"/>
      <c r="FR18" s="56"/>
      <c r="FS18" s="56"/>
      <c r="FT18" s="56"/>
      <c r="FU18" s="56"/>
      <c r="FV18" s="56"/>
      <c r="FW18" s="56"/>
      <c r="FX18" s="56"/>
      <c r="FY18" s="56"/>
      <c r="FZ18" s="56"/>
      <c r="GA18" s="56"/>
      <c r="GB18" s="56"/>
      <c r="GC18" s="56"/>
      <c r="GD18" s="56"/>
      <c r="GE18" s="56"/>
      <c r="GF18" s="56"/>
      <c r="GG18" s="56"/>
      <c r="GH18" s="56"/>
      <c r="GI18" s="56"/>
      <c r="GJ18" s="56"/>
      <c r="GK18" s="56"/>
      <c r="GL18" s="56"/>
      <c r="GM18" s="56"/>
      <c r="GN18" s="56"/>
      <c r="GO18" s="56"/>
      <c r="GP18" s="56"/>
      <c r="GQ18" s="56"/>
      <c r="GR18" s="56"/>
      <c r="GS18" s="56"/>
      <c r="GT18" s="56"/>
      <c r="GU18" s="56"/>
      <c r="GV18" s="56"/>
      <c r="GW18" s="56"/>
      <c r="GX18" s="56"/>
      <c r="GY18" s="56"/>
      <c r="GZ18" s="56"/>
      <c r="HA18" s="56"/>
      <c r="HB18" s="56"/>
      <c r="HC18" s="56"/>
      <c r="HD18" s="56"/>
      <c r="HE18" s="56"/>
      <c r="HF18" s="56"/>
      <c r="HG18" s="56"/>
      <c r="HH18" s="56"/>
      <c r="HI18" s="56"/>
      <c r="HJ18" s="56"/>
      <c r="HK18" s="56"/>
      <c r="HL18" s="56"/>
      <c r="HM18" s="56"/>
      <c r="HN18" s="56"/>
      <c r="HO18" s="56"/>
      <c r="HP18" s="56"/>
      <c r="HQ18" s="56"/>
      <c r="HR18" s="56"/>
      <c r="HS18" s="56"/>
      <c r="HT18" s="56"/>
      <c r="HU18" s="56"/>
      <c r="HV18" s="56"/>
      <c r="HW18" s="56"/>
      <c r="HX18" s="56"/>
      <c r="HY18" s="56"/>
      <c r="HZ18" s="56"/>
      <c r="IA18" s="56"/>
      <c r="IB18" s="56"/>
      <c r="IC18" s="56"/>
      <c r="ID18" s="56"/>
      <c r="IE18" s="56"/>
      <c r="IF18" s="56"/>
      <c r="IG18" s="56"/>
      <c r="IH18" s="56"/>
      <c r="II18" s="56"/>
      <c r="IJ18" s="56"/>
      <c r="IK18" s="56"/>
      <c r="IL18" s="56"/>
      <c r="IM18" s="56"/>
      <c r="IN18" s="56"/>
      <c r="IO18" s="56"/>
      <c r="IP18" s="56"/>
      <c r="IQ18" s="56"/>
      <c r="IR18" s="56"/>
      <c r="IS18" s="56"/>
      <c r="IT18" s="56"/>
      <c r="IU18" s="56"/>
      <c r="IV18" s="56"/>
      <c r="IW18" s="56"/>
      <c r="IX18" s="56"/>
      <c r="IZ18" s="56"/>
    </row>
    <row r="19" customFormat="false" ht="24.7" hidden="false" customHeight="true" outlineLevel="0" collapsed="false">
      <c r="A19" s="79" t="s">
        <v>80</v>
      </c>
      <c r="B19" s="71" t="str">
        <f aca="false">IF(B12=""," ",B12)</f>
        <v> </v>
      </c>
      <c r="C19" s="71" t="str">
        <f aca="false">IF(B13=""," ",B13)</f>
        <v> </v>
      </c>
      <c r="D19" s="59"/>
      <c r="E19" s="59"/>
      <c r="F19" s="59"/>
      <c r="G19" s="59"/>
      <c r="H19" s="80"/>
      <c r="I19" s="59" t="str">
        <f aca="false">IF($U19="FG",0,IF($U19="FD",2,IF($S19="F",IF(COUNTIF($D19:$H19,"&lt;0")=Engagés!C13,IF(AND($B19&lt;&gt;"",$C19&lt;&gt;""),1,0),2),"")))</f>
        <v/>
      </c>
      <c r="J19" s="59" t="str">
        <f aca="false">IF($U19="FG",2,IF($U19="FD",0,IF($S19="F",IF(COUNTIF($D19:$H19,"&lt;0")=Engagés!C13,2,1),"")))</f>
        <v/>
      </c>
      <c r="K19" s="81"/>
      <c r="L19" s="56"/>
      <c r="M19" s="56"/>
      <c r="N19" s="56"/>
      <c r="O19" s="56"/>
      <c r="P19" s="56"/>
      <c r="Q19" s="82"/>
      <c r="R19" s="82" t="n">
        <f aca="false">IF(T19="=",1,0)</f>
        <v>1</v>
      </c>
      <c r="S19" s="77" t="str">
        <f aca="false">IF(OR(B19="",C19=""),"",IF(OR(COUNTIF(D19:H19,"&gt;=0")=Engagés!C13,COUNTIF(D19:H19,"&lt;0")=Engagés!C13,U19="FD",U19="FG"),"F",IF(AND(ISNA(MATCH("wo",D19:H19,0)),ISNA(MATCH("wo-",D19:H19,0))),"","F")))</f>
        <v/>
      </c>
      <c r="T19" s="83" t="str">
        <f aca="false">IF(OR(B19="",C19=""),"",IF(I21=J21,"=",""))</f>
        <v>=</v>
      </c>
      <c r="U19" s="77" t="str">
        <f aca="false">IF(ISERROR(MATCH("wo",D19:H19,0)),IF(ISERROR(MATCH("-wo",D19:H19,0)),"","FD"),"FG")</f>
        <v/>
      </c>
      <c r="V19" s="56"/>
      <c r="W19" s="84" t="s">
        <v>81</v>
      </c>
      <c r="X19" s="74" t="n">
        <f aca="false">IF(T19="=",IF(D19="",0,IF(D19&lt;0,ABS(D19),IF(D19&lt;10,11,D19+2)))+IF(E19="",0,IF(E19&lt;0,ABS(E19),IF(E19&lt;10,11,E19+2)))+IF(F19="",0,IF(F19&lt;0,ABS(F19),IF(F19&lt;10,11,F19+2)))+IF(G19="",0,IF(G19&lt;0,ABS(G19),IF(G19&lt;10,11,G19+2)))+IF(H19="",0,IF(H19&lt;0,ABS(H19),IF(H19&lt;10,11,H19+2))),"")</f>
        <v>0</v>
      </c>
      <c r="Y19" s="74" t="n">
        <f aca="false">IF(T19="=",IF(D19="",0,IF(D19&lt;0,IF(ABS(D19)&lt;10,11,ABS(D19)+2),ABS(D19)))+IF(E19="",0,IF(E19&lt;0,IF(ABS(E19)&lt;10,11,ABS(E19)+2),ABS(E19)))+IF(F19="",0,IF(F19&lt;0,IF(ABS(F19)&lt;10,11,ABS(F19)+2),ABS(F19)))+IF(G19="",0,IF(G19&lt;0,IF(ABS(G19)&lt;10,11,ABS(G19)+2),ABS(G19)))+IF(H19="",0,IF(H19&lt;0,IF(ABS(H19)&lt;10,11,ABS(H19)+2),ABS(H19))),"")</f>
        <v>0</v>
      </c>
      <c r="Z19" s="74" t="n">
        <f aca="false">IF(T19="=",Y19,"")</f>
        <v>0</v>
      </c>
      <c r="AA19" s="74" t="n">
        <f aca="false">IF(T19="=",X19,"")</f>
        <v>0</v>
      </c>
      <c r="AB19" s="85"/>
      <c r="AC19" s="85"/>
      <c r="AD19" s="56"/>
      <c r="AE19" s="86" t="n">
        <f aca="false">D19</f>
        <v>0</v>
      </c>
      <c r="AF19" s="86" t="n">
        <f aca="false">E19</f>
        <v>0</v>
      </c>
      <c r="AG19" s="86" t="n">
        <f aca="false">F19</f>
        <v>0</v>
      </c>
      <c r="AH19" s="86" t="n">
        <f aca="false">G19</f>
        <v>0</v>
      </c>
      <c r="AI19" s="86" t="n">
        <f aca="false">H19</f>
        <v>0</v>
      </c>
      <c r="AJ19" s="56"/>
      <c r="AK19" s="84" t="s">
        <v>81</v>
      </c>
      <c r="AL19" s="74" t="n">
        <f aca="false">IF(T19="=",COUNTIF(D19:H19,"&gt;=0"),0)</f>
        <v>0</v>
      </c>
      <c r="AM19" s="74" t="n">
        <f aca="false">IF(T19="=",COUNTIF(D19:H19,"&lt;0"),0)</f>
        <v>0</v>
      </c>
      <c r="AN19" s="74" t="n">
        <f aca="false">IF(T19="=",COUNTIF(D19:H19,"&lt;0"),0)</f>
        <v>0</v>
      </c>
      <c r="AO19" s="74" t="n">
        <f aca="false">IF(T19="=",COUNTIF(D19:H19,"&gt;=0"),0)</f>
        <v>0</v>
      </c>
      <c r="AP19" s="85"/>
      <c r="AQ19" s="85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  <c r="BY19" s="56"/>
      <c r="BZ19" s="56"/>
      <c r="CA19" s="56"/>
      <c r="CB19" s="56"/>
      <c r="CC19" s="56"/>
      <c r="CD19" s="56"/>
      <c r="CE19" s="56"/>
      <c r="CF19" s="56"/>
      <c r="CG19" s="56"/>
      <c r="CH19" s="56"/>
      <c r="CI19" s="56"/>
      <c r="CJ19" s="56"/>
      <c r="CK19" s="56"/>
      <c r="CL19" s="56"/>
      <c r="CM19" s="56"/>
      <c r="CN19" s="56"/>
      <c r="CO19" s="56"/>
      <c r="CP19" s="56"/>
      <c r="CQ19" s="56"/>
      <c r="CR19" s="56"/>
      <c r="CS19" s="56"/>
      <c r="CT19" s="56"/>
      <c r="CU19" s="56"/>
      <c r="CV19" s="56"/>
      <c r="CW19" s="56"/>
      <c r="CX19" s="56"/>
      <c r="CY19" s="56"/>
      <c r="CZ19" s="56"/>
      <c r="DA19" s="56"/>
      <c r="DB19" s="56"/>
      <c r="DC19" s="56"/>
      <c r="DD19" s="56"/>
      <c r="DE19" s="56"/>
      <c r="DF19" s="56"/>
      <c r="DG19" s="56"/>
      <c r="DH19" s="56"/>
      <c r="DI19" s="56"/>
      <c r="DJ19" s="56"/>
      <c r="DK19" s="56"/>
      <c r="DL19" s="56"/>
      <c r="DM19" s="56"/>
      <c r="DN19" s="56"/>
      <c r="DO19" s="56"/>
      <c r="DP19" s="56"/>
      <c r="DQ19" s="56"/>
      <c r="DR19" s="56"/>
      <c r="DS19" s="56"/>
      <c r="DT19" s="56"/>
      <c r="DU19" s="56"/>
      <c r="DV19" s="56"/>
      <c r="DW19" s="56"/>
      <c r="DX19" s="56"/>
      <c r="DY19" s="56"/>
      <c r="DZ19" s="56"/>
      <c r="EA19" s="56"/>
      <c r="EB19" s="56"/>
      <c r="EC19" s="56"/>
      <c r="ED19" s="56"/>
      <c r="EE19" s="56"/>
      <c r="EF19" s="56"/>
      <c r="EG19" s="56"/>
      <c r="EH19" s="56"/>
      <c r="EI19" s="56"/>
      <c r="EJ19" s="56"/>
      <c r="EK19" s="56"/>
      <c r="EL19" s="56"/>
      <c r="EM19" s="56"/>
      <c r="EN19" s="56"/>
      <c r="EO19" s="56"/>
      <c r="EP19" s="56"/>
      <c r="EQ19" s="56"/>
      <c r="ER19" s="56"/>
      <c r="ES19" s="56"/>
      <c r="ET19" s="56"/>
      <c r="EU19" s="56"/>
      <c r="EV19" s="56"/>
      <c r="EW19" s="56"/>
      <c r="EX19" s="56"/>
      <c r="EY19" s="56"/>
      <c r="EZ19" s="56"/>
      <c r="FA19" s="56"/>
      <c r="FB19" s="56"/>
      <c r="FC19" s="56"/>
      <c r="FD19" s="56"/>
      <c r="FE19" s="56"/>
      <c r="FF19" s="56"/>
      <c r="FG19" s="56"/>
      <c r="FH19" s="56"/>
      <c r="FI19" s="56"/>
      <c r="FJ19" s="56"/>
      <c r="FK19" s="56"/>
      <c r="FL19" s="56"/>
      <c r="FM19" s="56"/>
      <c r="FN19" s="56"/>
      <c r="FO19" s="56"/>
      <c r="FP19" s="56"/>
      <c r="FQ19" s="56"/>
      <c r="FR19" s="56"/>
      <c r="FS19" s="56"/>
      <c r="FT19" s="56"/>
      <c r="FU19" s="56"/>
      <c r="FV19" s="56"/>
      <c r="FW19" s="56"/>
      <c r="FX19" s="56"/>
      <c r="FY19" s="56"/>
      <c r="FZ19" s="56"/>
      <c r="GA19" s="56"/>
      <c r="GB19" s="56"/>
      <c r="GC19" s="56"/>
      <c r="GD19" s="56"/>
      <c r="GE19" s="56"/>
      <c r="GF19" s="56"/>
      <c r="GG19" s="56"/>
      <c r="GH19" s="56"/>
      <c r="GI19" s="56"/>
      <c r="GJ19" s="56"/>
      <c r="GK19" s="56"/>
      <c r="GL19" s="56"/>
      <c r="GM19" s="56"/>
      <c r="GN19" s="56"/>
      <c r="GO19" s="56"/>
      <c r="GP19" s="56"/>
      <c r="GQ19" s="56"/>
      <c r="GR19" s="56"/>
      <c r="GS19" s="56"/>
      <c r="GT19" s="56"/>
      <c r="GU19" s="56"/>
      <c r="GV19" s="56"/>
      <c r="GW19" s="56"/>
      <c r="GX19" s="56"/>
      <c r="GY19" s="56"/>
      <c r="GZ19" s="56"/>
      <c r="HA19" s="56"/>
      <c r="HB19" s="56"/>
      <c r="HC19" s="56"/>
      <c r="HD19" s="56"/>
      <c r="HE19" s="56"/>
      <c r="HF19" s="56"/>
      <c r="HG19" s="56"/>
      <c r="HH19" s="56"/>
      <c r="HI19" s="56"/>
      <c r="HJ19" s="56"/>
      <c r="HK19" s="56"/>
      <c r="HL19" s="56"/>
      <c r="HM19" s="56"/>
      <c r="HN19" s="56"/>
      <c r="HO19" s="56"/>
      <c r="HP19" s="56"/>
      <c r="HQ19" s="56"/>
      <c r="HR19" s="56"/>
      <c r="HS19" s="56"/>
      <c r="HT19" s="56"/>
      <c r="HU19" s="56"/>
      <c r="HV19" s="56"/>
      <c r="HW19" s="56"/>
      <c r="HX19" s="56"/>
      <c r="HY19" s="56"/>
      <c r="HZ19" s="56"/>
      <c r="IA19" s="56"/>
      <c r="IB19" s="56"/>
      <c r="IC19" s="56"/>
      <c r="ID19" s="56"/>
      <c r="IE19" s="56"/>
      <c r="IF19" s="56"/>
      <c r="IG19" s="56"/>
      <c r="IH19" s="56"/>
      <c r="II19" s="56"/>
      <c r="IJ19" s="56"/>
      <c r="IK19" s="56"/>
      <c r="IL19" s="56"/>
      <c r="IM19" s="56"/>
      <c r="IN19" s="56"/>
      <c r="IO19" s="56"/>
      <c r="IP19" s="56"/>
      <c r="IQ19" s="56"/>
      <c r="IR19" s="56"/>
      <c r="IS19" s="56"/>
      <c r="IT19" s="56"/>
      <c r="IU19" s="56"/>
      <c r="IV19" s="56"/>
      <c r="IW19" s="56"/>
      <c r="IX19" s="56"/>
      <c r="IZ19" s="56"/>
    </row>
    <row r="20" customFormat="false" ht="20.1" hidden="false" customHeight="true" outlineLevel="0" collapsed="false">
      <c r="A20" s="56"/>
      <c r="B20" s="56"/>
      <c r="C20" s="56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/>
      <c r="R20" s="56"/>
      <c r="S20" s="59" t="n">
        <f aca="false">COUNTIF(S17:S19,"F")</f>
        <v>0</v>
      </c>
      <c r="T20" s="59" t="n">
        <f aca="false">SUM(R17:R20)</f>
        <v>3</v>
      </c>
      <c r="U20" s="56"/>
      <c r="V20" s="56"/>
      <c r="W20" s="56"/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  <c r="BY20" s="56"/>
      <c r="BZ20" s="56"/>
      <c r="CA20" s="56"/>
      <c r="CB20" s="56"/>
      <c r="CC20" s="56"/>
      <c r="CD20" s="56"/>
      <c r="CE20" s="56"/>
      <c r="CF20" s="56"/>
      <c r="CG20" s="56"/>
      <c r="CH20" s="56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1"/>
      <c r="GQ20" s="1"/>
      <c r="GR20" s="1"/>
      <c r="GS20" s="1"/>
      <c r="GT20" s="1"/>
      <c r="GU20" s="1"/>
      <c r="GV20" s="1"/>
      <c r="GW20" s="1"/>
      <c r="GX20" s="1"/>
      <c r="GY20" s="1"/>
      <c r="GZ20" s="1"/>
      <c r="HA20" s="1"/>
      <c r="HB20" s="1"/>
      <c r="HC20" s="1"/>
      <c r="HD20" s="1"/>
      <c r="HE20" s="1"/>
      <c r="HF20" s="1"/>
      <c r="HG20" s="1"/>
      <c r="HH20" s="1"/>
      <c r="HI20" s="1"/>
      <c r="HJ20" s="1"/>
      <c r="HK20" s="1"/>
      <c r="HL20" s="1"/>
      <c r="HM20" s="1"/>
      <c r="HN20" s="1"/>
      <c r="HO20" s="1"/>
      <c r="HP20" s="1"/>
      <c r="HQ20" s="1"/>
      <c r="HR20" s="1"/>
      <c r="HS20" s="1"/>
      <c r="HT20" s="1"/>
      <c r="HU20" s="1"/>
      <c r="HV20" s="1"/>
      <c r="HW20" s="1"/>
      <c r="HX20" s="1"/>
      <c r="HY20" s="1"/>
      <c r="HZ20" s="1"/>
      <c r="IA20" s="1"/>
      <c r="IB20" s="1"/>
      <c r="IC20" s="1"/>
      <c r="ID20" s="1"/>
      <c r="IE20" s="1"/>
      <c r="IF20" s="1"/>
      <c r="IG20" s="1"/>
      <c r="IH20" s="1"/>
      <c r="II20" s="1"/>
      <c r="IJ20" s="1"/>
      <c r="IK20" s="1"/>
      <c r="IL20" s="1"/>
      <c r="IM20" s="1"/>
      <c r="IN20" s="1"/>
      <c r="IO20" s="1"/>
      <c r="IP20" s="1"/>
      <c r="IQ20" s="1"/>
      <c r="IR20" s="1"/>
      <c r="IS20" s="1"/>
      <c r="IT20" s="1"/>
      <c r="IU20" s="1"/>
    </row>
    <row r="21" customFormat="false" ht="20.1" hidden="false" customHeight="true" outlineLevel="0" collapsed="false">
      <c r="A21" s="56"/>
      <c r="B21" s="56"/>
      <c r="C21" s="56"/>
      <c r="D21" s="88" t="s">
        <v>82</v>
      </c>
      <c r="E21" s="88"/>
      <c r="F21" s="88"/>
      <c r="G21" s="88"/>
      <c r="H21" s="88"/>
      <c r="I21" s="89" t="n">
        <f aca="false">SUM(I17:I19)</f>
        <v>0</v>
      </c>
      <c r="J21" s="89" t="n">
        <f aca="false">SUM(J17:J19)</f>
        <v>0</v>
      </c>
      <c r="K21" s="89" t="n">
        <f aca="false">SUM(K17:K19)</f>
        <v>0</v>
      </c>
      <c r="L21" s="56"/>
      <c r="M21" s="56"/>
      <c r="N21" s="56"/>
      <c r="O21" s="56"/>
      <c r="P21" s="56"/>
      <c r="Q21" s="82"/>
      <c r="R21" s="82"/>
      <c r="S21" s="66"/>
      <c r="T21" s="56"/>
      <c r="U21" s="56"/>
      <c r="V21" s="56"/>
      <c r="W21" s="56"/>
      <c r="X21" s="74" t="n">
        <f aca="false">SUM(X17:X19)</f>
        <v>0</v>
      </c>
      <c r="Y21" s="74" t="n">
        <f aca="false">SUM(Y17:Y19)</f>
        <v>0</v>
      </c>
      <c r="Z21" s="74" t="n">
        <f aca="false">SUM(Z17:Z19)</f>
        <v>0</v>
      </c>
      <c r="AA21" s="74" t="n">
        <f aca="false">SUM(AA17:AA19)</f>
        <v>0</v>
      </c>
      <c r="AB21" s="74" t="n">
        <f aca="false">SUM(AB17:AB19)</f>
        <v>0</v>
      </c>
      <c r="AC21" s="74" t="n">
        <f aca="false">SUM(AC17:AC19)</f>
        <v>0</v>
      </c>
      <c r="AD21" s="56"/>
      <c r="AE21" s="56"/>
      <c r="AF21" s="56"/>
      <c r="AG21" s="56"/>
      <c r="AH21" s="56"/>
      <c r="AI21" s="56"/>
      <c r="AJ21" s="56"/>
      <c r="AK21" s="56"/>
      <c r="AL21" s="74" t="n">
        <f aca="false">SUM(AL17:AL19)</f>
        <v>0</v>
      </c>
      <c r="AM21" s="74" t="n">
        <f aca="false">SUM(AM17:AM19)</f>
        <v>0</v>
      </c>
      <c r="AN21" s="74" t="n">
        <f aca="false">SUM(AN17:AN19)</f>
        <v>0</v>
      </c>
      <c r="AO21" s="74" t="n">
        <f aca="false">SUM(AO17:AO19)</f>
        <v>0</v>
      </c>
      <c r="AP21" s="74" t="n">
        <f aca="false">SUM(AP17:AP19)</f>
        <v>0</v>
      </c>
      <c r="AQ21" s="74" t="n">
        <f aca="false">SUM(AQ17:AQ19)</f>
        <v>0</v>
      </c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  <c r="BY21" s="56"/>
      <c r="BZ21" s="56"/>
      <c r="CA21" s="56"/>
      <c r="CB21" s="56"/>
      <c r="CC21" s="56"/>
      <c r="CD21" s="56"/>
      <c r="CE21" s="56"/>
      <c r="CF21" s="56"/>
      <c r="CG21" s="56"/>
      <c r="CH21" s="56"/>
      <c r="CI21" s="56"/>
      <c r="CJ21" s="56"/>
      <c r="CK21" s="56"/>
      <c r="CL21" s="56"/>
      <c r="CM21" s="56"/>
      <c r="CN21" s="56"/>
      <c r="CO21" s="56"/>
      <c r="CP21" s="56"/>
      <c r="CQ21" s="56"/>
      <c r="CR21" s="56"/>
      <c r="CS21" s="56"/>
      <c r="CT21" s="56"/>
      <c r="CU21" s="56"/>
      <c r="CV21" s="56"/>
      <c r="CW21" s="56"/>
      <c r="CX21" s="56"/>
      <c r="CY21" s="56"/>
      <c r="CZ21" s="56"/>
      <c r="DA21" s="56"/>
      <c r="DB21" s="56"/>
      <c r="DC21" s="56"/>
      <c r="DD21" s="56"/>
      <c r="DE21" s="56"/>
      <c r="DF21" s="56"/>
      <c r="DG21" s="56"/>
      <c r="DH21" s="56"/>
      <c r="DI21" s="56"/>
      <c r="DJ21" s="56"/>
      <c r="DK21" s="56"/>
      <c r="DL21" s="56"/>
      <c r="DM21" s="56"/>
      <c r="DN21" s="56"/>
      <c r="DO21" s="56"/>
      <c r="DP21" s="56"/>
      <c r="DQ21" s="56"/>
      <c r="DR21" s="56"/>
      <c r="DS21" s="56"/>
      <c r="DT21" s="56"/>
      <c r="DU21" s="56"/>
      <c r="DV21" s="56"/>
      <c r="DW21" s="56"/>
      <c r="DX21" s="56"/>
      <c r="DY21" s="56"/>
      <c r="DZ21" s="56"/>
      <c r="EA21" s="56"/>
      <c r="EB21" s="56"/>
      <c r="EC21" s="56"/>
      <c r="ED21" s="56"/>
      <c r="EE21" s="56"/>
      <c r="EF21" s="56"/>
      <c r="EG21" s="56"/>
      <c r="EH21" s="56"/>
      <c r="EI21" s="56"/>
      <c r="EJ21" s="56"/>
      <c r="EK21" s="56"/>
      <c r="EL21" s="56"/>
      <c r="EM21" s="56"/>
      <c r="EN21" s="56"/>
      <c r="EO21" s="56"/>
      <c r="EP21" s="56"/>
      <c r="EQ21" s="56"/>
      <c r="ER21" s="56"/>
      <c r="ES21" s="56"/>
      <c r="ET21" s="56"/>
      <c r="EU21" s="56"/>
      <c r="EV21" s="56"/>
      <c r="EW21" s="56"/>
      <c r="EX21" s="56"/>
      <c r="EY21" s="56"/>
      <c r="EZ21" s="56"/>
      <c r="FA21" s="56"/>
      <c r="FB21" s="56"/>
      <c r="FC21" s="56"/>
      <c r="FD21" s="56"/>
      <c r="FE21" s="56"/>
      <c r="FF21" s="56"/>
      <c r="FG21" s="56"/>
      <c r="FH21" s="56"/>
      <c r="FI21" s="56"/>
      <c r="FJ21" s="56"/>
      <c r="FK21" s="56"/>
      <c r="FL21" s="56"/>
      <c r="FM21" s="56"/>
      <c r="FN21" s="56"/>
      <c r="FO21" s="56"/>
      <c r="FP21" s="56"/>
      <c r="FQ21" s="56"/>
      <c r="FR21" s="56"/>
      <c r="FS21" s="56"/>
      <c r="FT21" s="56"/>
      <c r="FU21" s="56"/>
      <c r="FV21" s="56"/>
      <c r="FW21" s="56"/>
      <c r="FX21" s="56"/>
      <c r="FY21" s="56"/>
      <c r="FZ21" s="56"/>
      <c r="GA21" s="56"/>
      <c r="GB21" s="56"/>
      <c r="GC21" s="56"/>
      <c r="GD21" s="56"/>
      <c r="GE21" s="56"/>
      <c r="GF21" s="56"/>
      <c r="GG21" s="56"/>
      <c r="GH21" s="56"/>
      <c r="GI21" s="56"/>
      <c r="GJ21" s="56"/>
      <c r="GK21" s="56"/>
      <c r="GL21" s="56"/>
      <c r="GM21" s="56"/>
      <c r="GN21" s="56"/>
      <c r="GO21" s="56"/>
      <c r="GP21" s="56"/>
      <c r="GQ21" s="56"/>
      <c r="GR21" s="56"/>
      <c r="GS21" s="56"/>
      <c r="GT21" s="56"/>
      <c r="GU21" s="56"/>
      <c r="GV21" s="56"/>
      <c r="GW21" s="56"/>
      <c r="GX21" s="56"/>
      <c r="GY21" s="56"/>
      <c r="GZ21" s="56"/>
      <c r="HA21" s="56"/>
      <c r="HB21" s="56"/>
      <c r="HC21" s="56"/>
      <c r="HD21" s="56"/>
      <c r="HE21" s="56"/>
      <c r="HF21" s="56"/>
      <c r="HG21" s="56"/>
      <c r="HH21" s="56"/>
      <c r="HI21" s="56"/>
      <c r="HJ21" s="56"/>
      <c r="HK21" s="56"/>
      <c r="HL21" s="56"/>
      <c r="HM21" s="56"/>
      <c r="HN21" s="56"/>
      <c r="HO21" s="56"/>
      <c r="HP21" s="56"/>
      <c r="HQ21" s="56"/>
      <c r="HR21" s="56"/>
      <c r="HS21" s="56"/>
      <c r="HT21" s="56"/>
      <c r="HU21" s="56"/>
      <c r="HV21" s="56"/>
      <c r="HW21" s="56"/>
      <c r="HX21" s="56"/>
      <c r="HY21" s="56"/>
      <c r="HZ21" s="56"/>
      <c r="IA21" s="56"/>
      <c r="IB21" s="56"/>
      <c r="IC21" s="56"/>
      <c r="ID21" s="56"/>
      <c r="IE21" s="56"/>
      <c r="IF21" s="56"/>
      <c r="IG21" s="56"/>
      <c r="IH21" s="56"/>
      <c r="II21" s="56"/>
      <c r="IJ21" s="56"/>
      <c r="IK21" s="56"/>
      <c r="IL21" s="56"/>
      <c r="IM21" s="56"/>
      <c r="IN21" s="56"/>
      <c r="IO21" s="56"/>
      <c r="IP21" s="56"/>
      <c r="IQ21" s="56"/>
      <c r="IR21" s="56"/>
      <c r="IS21" s="56"/>
      <c r="IT21" s="56"/>
      <c r="IU21" s="56"/>
      <c r="IV21" s="56"/>
      <c r="IW21" s="56"/>
      <c r="IX21" s="56"/>
      <c r="IZ21" s="56"/>
    </row>
    <row r="22" customFormat="false" ht="20.1" hidden="false" customHeight="true" outlineLevel="0" collapsed="false">
      <c r="A22" s="56"/>
      <c r="B22" s="64" t="s">
        <v>83</v>
      </c>
      <c r="C22" s="56"/>
      <c r="D22" s="90" t="s">
        <v>84</v>
      </c>
      <c r="E22" s="90"/>
      <c r="F22" s="90"/>
      <c r="G22" s="90"/>
      <c r="H22" s="90"/>
      <c r="I22" s="59" t="str">
        <f aca="false">IF($AF$25="ok",AI26,"")</f>
        <v/>
      </c>
      <c r="J22" s="59" t="str">
        <f aca="false">IF($AF$25="ok",AI27,"")</f>
        <v/>
      </c>
      <c r="K22" s="59" t="str">
        <f aca="false">IF($AF$25="ok",AI28,"")</f>
        <v/>
      </c>
      <c r="L22" s="56"/>
      <c r="M22" s="56"/>
      <c r="N22" s="56"/>
      <c r="O22" s="56"/>
      <c r="P22" s="56"/>
      <c r="Q22" s="66"/>
      <c r="R22" s="66"/>
      <c r="S22" s="56"/>
      <c r="T22" s="56"/>
      <c r="U22" s="56"/>
      <c r="V22" s="56"/>
      <c r="W22" s="56"/>
      <c r="X22" s="91" t="str">
        <f aca="false">IF((X21+Y21)&lt;&gt;0,X21/Y21,"")</f>
        <v/>
      </c>
      <c r="Y22" s="91" t="str">
        <f aca="false">IF((Y21+Z21)&lt;&gt;0,Y21/Z21,"")</f>
        <v/>
      </c>
      <c r="Z22" s="91" t="str">
        <f aca="false">IF((Z21+AA21)&lt;&gt;0,Z21/AA21,"")</f>
        <v/>
      </c>
      <c r="AA22" s="91" t="str">
        <f aca="false">IF((AA21+AB21)&lt;&gt;0,AA21/AB21,"")</f>
        <v/>
      </c>
      <c r="AB22" s="91" t="str">
        <f aca="false">IF((AB21+AC21)&lt;&gt;0,AB21/AC21,"")</f>
        <v/>
      </c>
      <c r="AC22" s="91"/>
      <c r="AD22" s="56"/>
      <c r="AE22" s="56"/>
      <c r="AF22" s="56"/>
      <c r="AG22" s="56"/>
      <c r="AH22" s="56"/>
      <c r="AI22" s="56"/>
      <c r="AJ22" s="56"/>
      <c r="AK22" s="56"/>
      <c r="AL22" s="92" t="str">
        <f aca="false">IF((AL21+AM21)&lt;&gt;0,IF(AM21=0,AL21,AL21/AM21),"")</f>
        <v/>
      </c>
      <c r="AM22" s="92"/>
      <c r="AN22" s="92" t="str">
        <f aca="false">IF((AN21+AO21)&lt;&gt;0,IF(AO21=0,AN21,AN21/AO21),"")</f>
        <v/>
      </c>
      <c r="AO22" s="92" t="str">
        <f aca="false">IF((AO21+AP21)&lt;&gt;0,IF(AP21=0,AO21,AO21/AP21),"")</f>
        <v/>
      </c>
      <c r="AP22" s="92" t="str">
        <f aca="false">IF((AP21+AQ21)&lt;&gt;0,IF(AQ21=0,AP21,AP21/AQ21),"")</f>
        <v/>
      </c>
      <c r="AQ22" s="92" t="str">
        <f aca="false">IF((AQ21+AZ21)&lt;&gt;0,IF(AZ21=0,AQ21,AQ21/AZ21),"")</f>
        <v/>
      </c>
      <c r="AR22" s="56"/>
      <c r="AS22" s="56"/>
      <c r="AT22" s="56"/>
      <c r="AU22" s="56"/>
      <c r="AV22" s="56"/>
      <c r="AW22" s="56"/>
      <c r="AX22" s="56"/>
      <c r="AY22" s="56"/>
      <c r="AZ22" s="56"/>
      <c r="BA22" s="56"/>
      <c r="BB22" s="56"/>
      <c r="BC22" s="56"/>
      <c r="BD22" s="56"/>
      <c r="BE22" s="56"/>
      <c r="BF22" s="56"/>
      <c r="BG22" s="56"/>
      <c r="BH22" s="56"/>
      <c r="BI22" s="56"/>
      <c r="BJ22" s="56"/>
      <c r="BK22" s="56"/>
      <c r="BL22" s="56"/>
      <c r="BM22" s="56"/>
      <c r="BN22" s="56"/>
      <c r="BO22" s="56"/>
      <c r="BP22" s="56"/>
      <c r="BQ22" s="56"/>
      <c r="BR22" s="56"/>
      <c r="BS22" s="56"/>
      <c r="BT22" s="56"/>
      <c r="BU22" s="56"/>
      <c r="BV22" s="56"/>
      <c r="BW22" s="56"/>
      <c r="BX22" s="56"/>
      <c r="BY22" s="56"/>
      <c r="BZ22" s="56"/>
      <c r="CA22" s="56"/>
      <c r="CB22" s="56"/>
      <c r="CC22" s="56"/>
      <c r="CD22" s="56"/>
      <c r="CE22" s="56"/>
      <c r="CF22" s="56"/>
      <c r="CG22" s="56"/>
      <c r="CH22" s="56"/>
      <c r="CI22" s="56"/>
      <c r="CJ22" s="56"/>
      <c r="CK22" s="56"/>
      <c r="CL22" s="56"/>
      <c r="CM22" s="56"/>
      <c r="CN22" s="56"/>
      <c r="CO22" s="56"/>
      <c r="CP22" s="56"/>
      <c r="CQ22" s="56"/>
      <c r="CR22" s="56"/>
      <c r="CS22" s="56"/>
      <c r="CT22" s="56"/>
      <c r="CU22" s="56"/>
      <c r="CV22" s="56"/>
      <c r="CW22" s="56"/>
      <c r="CX22" s="56"/>
      <c r="CY22" s="56"/>
      <c r="CZ22" s="56"/>
      <c r="DA22" s="56"/>
      <c r="DB22" s="56"/>
      <c r="DC22" s="56"/>
      <c r="DD22" s="56"/>
      <c r="DE22" s="56"/>
      <c r="DF22" s="56"/>
      <c r="DG22" s="56"/>
      <c r="DH22" s="56"/>
      <c r="DI22" s="56"/>
      <c r="DJ22" s="56"/>
      <c r="DK22" s="56"/>
      <c r="DL22" s="56"/>
      <c r="DM22" s="56"/>
      <c r="DN22" s="56"/>
      <c r="DO22" s="56"/>
      <c r="DP22" s="56"/>
      <c r="DQ22" s="56"/>
      <c r="DR22" s="56"/>
      <c r="DS22" s="56"/>
      <c r="DT22" s="56"/>
      <c r="DU22" s="56"/>
      <c r="DV22" s="56"/>
      <c r="DW22" s="56"/>
      <c r="DX22" s="56"/>
      <c r="DY22" s="56"/>
      <c r="DZ22" s="56"/>
      <c r="EA22" s="56"/>
      <c r="EB22" s="56"/>
      <c r="EC22" s="56"/>
      <c r="ED22" s="56"/>
      <c r="EE22" s="56"/>
      <c r="EF22" s="56"/>
      <c r="EG22" s="56"/>
      <c r="EH22" s="56"/>
      <c r="EI22" s="56"/>
      <c r="EJ22" s="56"/>
      <c r="EK22" s="56"/>
      <c r="EL22" s="56"/>
      <c r="EM22" s="56"/>
      <c r="EN22" s="56"/>
      <c r="EO22" s="56"/>
      <c r="EP22" s="56"/>
      <c r="EQ22" s="56"/>
      <c r="ER22" s="56"/>
      <c r="ES22" s="56"/>
      <c r="ET22" s="56"/>
      <c r="EU22" s="56"/>
      <c r="EV22" s="56"/>
      <c r="EW22" s="56"/>
      <c r="EX22" s="56"/>
      <c r="EY22" s="56"/>
      <c r="EZ22" s="56"/>
      <c r="FA22" s="56"/>
      <c r="FB22" s="56"/>
      <c r="FC22" s="56"/>
      <c r="FD22" s="56"/>
      <c r="FE22" s="56"/>
      <c r="FF22" s="56"/>
      <c r="FG22" s="56"/>
      <c r="FH22" s="56"/>
      <c r="FI22" s="56"/>
      <c r="FJ22" s="56"/>
      <c r="FK22" s="56"/>
      <c r="FL22" s="56"/>
      <c r="FM22" s="56"/>
      <c r="FN22" s="56"/>
      <c r="FO22" s="56"/>
      <c r="FP22" s="56"/>
      <c r="FQ22" s="56"/>
      <c r="FR22" s="56"/>
      <c r="FS22" s="56"/>
      <c r="FT22" s="56"/>
      <c r="FU22" s="56"/>
      <c r="FV22" s="56"/>
      <c r="FW22" s="56"/>
      <c r="FX22" s="56"/>
      <c r="FY22" s="56"/>
      <c r="FZ22" s="56"/>
      <c r="GA22" s="56"/>
      <c r="GB22" s="56"/>
      <c r="GC22" s="56"/>
      <c r="GD22" s="56"/>
      <c r="GE22" s="56"/>
      <c r="GF22" s="56"/>
      <c r="GG22" s="56"/>
      <c r="GH22" s="56"/>
      <c r="GI22" s="56"/>
      <c r="GJ22" s="56"/>
      <c r="GK22" s="56"/>
      <c r="GL22" s="56"/>
      <c r="GM22" s="56"/>
      <c r="GN22" s="56"/>
      <c r="GO22" s="56"/>
      <c r="GP22" s="56"/>
      <c r="GQ22" s="56"/>
      <c r="GR22" s="56"/>
      <c r="GS22" s="56"/>
      <c r="GT22" s="56"/>
      <c r="GU22" s="56"/>
      <c r="GV22" s="56"/>
      <c r="GW22" s="56"/>
      <c r="GX22" s="56"/>
      <c r="GY22" s="56"/>
      <c r="GZ22" s="56"/>
      <c r="HA22" s="56"/>
      <c r="HB22" s="56"/>
      <c r="HC22" s="56"/>
      <c r="HD22" s="56"/>
      <c r="HE22" s="56"/>
      <c r="HF22" s="56"/>
      <c r="HG22" s="56"/>
      <c r="HH22" s="56"/>
      <c r="HI22" s="56"/>
      <c r="HJ22" s="56"/>
      <c r="HK22" s="56"/>
      <c r="HL22" s="56"/>
      <c r="HM22" s="56"/>
      <c r="HN22" s="56"/>
      <c r="HO22" s="56"/>
      <c r="HP22" s="56"/>
      <c r="HQ22" s="56"/>
      <c r="HR22" s="56"/>
      <c r="HS22" s="56"/>
      <c r="HT22" s="56"/>
      <c r="HU22" s="56"/>
      <c r="HV22" s="56"/>
      <c r="HW22" s="56"/>
      <c r="HX22" s="56"/>
      <c r="HY22" s="56"/>
      <c r="HZ22" s="56"/>
      <c r="IA22" s="56"/>
      <c r="IB22" s="56"/>
      <c r="IC22" s="56"/>
      <c r="ID22" s="56"/>
      <c r="IE22" s="56"/>
      <c r="IF22" s="56"/>
      <c r="IG22" s="56"/>
      <c r="IH22" s="56"/>
      <c r="II22" s="56"/>
      <c r="IJ22" s="56"/>
      <c r="IK22" s="56"/>
      <c r="IL22" s="56"/>
      <c r="IM22" s="56"/>
      <c r="IN22" s="56"/>
      <c r="IO22" s="56"/>
      <c r="IP22" s="56"/>
      <c r="IQ22" s="56"/>
      <c r="IR22" s="56"/>
      <c r="IS22" s="56"/>
      <c r="IT22" s="56"/>
      <c r="IU22" s="56"/>
      <c r="IV22" s="56"/>
      <c r="IW22" s="56"/>
      <c r="IX22" s="56"/>
      <c r="IZ22" s="56"/>
    </row>
    <row r="23" customFormat="false" ht="20.1" hidden="false" customHeight="true" outlineLevel="0" collapsed="false">
      <c r="A23" s="56"/>
      <c r="B23" s="56"/>
      <c r="C23" s="56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56"/>
      <c r="U23" s="56"/>
      <c r="V23" s="56"/>
      <c r="W23" s="56"/>
      <c r="X23" s="56"/>
      <c r="Y23" s="56"/>
      <c r="Z23" s="56"/>
      <c r="AA23" s="56"/>
      <c r="AB23" s="56"/>
      <c r="AC23" s="56"/>
      <c r="AD23" s="56"/>
      <c r="AE23" s="56"/>
      <c r="AF23" s="93" t="n">
        <f aca="false">3-COUNTIF(B17:B19,"=0")-COUNTIF(B17:B19,"")</f>
        <v>3</v>
      </c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  <c r="BY23" s="56"/>
      <c r="BZ23" s="56"/>
      <c r="CA23" s="56"/>
      <c r="CB23" s="56"/>
      <c r="CC23" s="56"/>
      <c r="CD23" s="56"/>
      <c r="CE23" s="56"/>
      <c r="CF23" s="56"/>
      <c r="CG23" s="56"/>
      <c r="CH23" s="56"/>
      <c r="CI23" s="56"/>
      <c r="CJ23" s="56"/>
      <c r="CK23" s="56"/>
      <c r="CL23" s="56"/>
      <c r="CM23" s="56"/>
      <c r="CN23" s="56"/>
      <c r="CO23" s="56"/>
      <c r="CP23" s="56"/>
      <c r="CQ23" s="56"/>
      <c r="CR23" s="56"/>
      <c r="CS23" s="56"/>
      <c r="CT23" s="56"/>
      <c r="CU23" s="56"/>
      <c r="CV23" s="56"/>
      <c r="CW23" s="56"/>
      <c r="CX23" s="56"/>
      <c r="CY23" s="56"/>
      <c r="CZ23" s="56"/>
      <c r="DA23" s="56"/>
      <c r="DB23" s="56"/>
      <c r="DC23" s="56"/>
      <c r="DD23" s="56"/>
      <c r="DE23" s="56"/>
      <c r="DF23" s="56"/>
      <c r="DG23" s="56"/>
      <c r="DH23" s="56"/>
      <c r="DI23" s="56"/>
      <c r="DJ23" s="56"/>
      <c r="DK23" s="56"/>
      <c r="DL23" s="56"/>
      <c r="DM23" s="56"/>
      <c r="DN23" s="56"/>
      <c r="DO23" s="56"/>
      <c r="DP23" s="56"/>
      <c r="DQ23" s="56"/>
      <c r="DR23" s="56"/>
      <c r="DS23" s="56"/>
      <c r="DT23" s="56"/>
      <c r="DU23" s="56"/>
      <c r="DV23" s="56"/>
      <c r="DW23" s="56"/>
      <c r="DX23" s="56"/>
      <c r="DY23" s="56"/>
      <c r="DZ23" s="56"/>
      <c r="EA23" s="56"/>
      <c r="EB23" s="56"/>
      <c r="EC23" s="56"/>
      <c r="ED23" s="56"/>
      <c r="EE23" s="56"/>
      <c r="EF23" s="56"/>
      <c r="EG23" s="56"/>
      <c r="EH23" s="56"/>
      <c r="EI23" s="56"/>
      <c r="EJ23" s="56"/>
      <c r="EK23" s="56"/>
      <c r="EL23" s="56"/>
      <c r="EM23" s="56"/>
      <c r="EN23" s="56"/>
      <c r="EO23" s="56"/>
      <c r="EP23" s="56"/>
      <c r="EQ23" s="56"/>
      <c r="ER23" s="56"/>
      <c r="ES23" s="56"/>
      <c r="ET23" s="56"/>
      <c r="EU23" s="56"/>
      <c r="EV23" s="56"/>
      <c r="EW23" s="56"/>
      <c r="EX23" s="56"/>
      <c r="EY23" s="56"/>
      <c r="EZ23" s="56"/>
      <c r="FA23" s="56"/>
      <c r="FB23" s="56"/>
      <c r="FC23" s="56"/>
      <c r="FD23" s="56"/>
      <c r="FE23" s="56"/>
      <c r="FF23" s="56"/>
      <c r="FG23" s="56"/>
      <c r="FH23" s="56"/>
      <c r="FI23" s="56"/>
      <c r="FJ23" s="56"/>
      <c r="FK23" s="56"/>
      <c r="FL23" s="56"/>
      <c r="FM23" s="56"/>
      <c r="FN23" s="56"/>
      <c r="FO23" s="56"/>
      <c r="FP23" s="56"/>
      <c r="FQ23" s="56"/>
      <c r="FR23" s="56"/>
      <c r="FS23" s="56"/>
      <c r="FT23" s="56"/>
      <c r="FU23" s="56"/>
      <c r="FV23" s="56"/>
      <c r="FW23" s="56"/>
      <c r="FX23" s="56"/>
      <c r="FY23" s="56"/>
      <c r="FZ23" s="56"/>
      <c r="GA23" s="56"/>
      <c r="GB23" s="56"/>
      <c r="GC23" s="56"/>
      <c r="GD23" s="56"/>
      <c r="GE23" s="56"/>
      <c r="GF23" s="56"/>
      <c r="GG23" s="56"/>
      <c r="GH23" s="56"/>
      <c r="GI23" s="56"/>
      <c r="GJ23" s="56"/>
      <c r="GK23" s="56"/>
      <c r="GL23" s="56"/>
      <c r="GM23" s="56"/>
      <c r="GN23" s="56"/>
      <c r="GO23" s="56"/>
      <c r="GP23" s="56"/>
      <c r="GQ23" s="56"/>
      <c r="GR23" s="56"/>
      <c r="GS23" s="56"/>
      <c r="GT23" s="56"/>
      <c r="GU23" s="56"/>
      <c r="GV23" s="56"/>
      <c r="GW23" s="56"/>
      <c r="GX23" s="56"/>
      <c r="GY23" s="56"/>
      <c r="GZ23" s="56"/>
      <c r="HA23" s="56"/>
      <c r="HB23" s="56"/>
      <c r="HC23" s="56"/>
      <c r="HD23" s="56"/>
      <c r="HE23" s="56"/>
      <c r="HF23" s="56"/>
      <c r="HG23" s="56"/>
      <c r="HH23" s="56"/>
      <c r="HI23" s="56"/>
      <c r="HJ23" s="56"/>
      <c r="HK23" s="56"/>
      <c r="HL23" s="56"/>
      <c r="HM23" s="56"/>
      <c r="HN23" s="56"/>
      <c r="HO23" s="56"/>
      <c r="HP23" s="56"/>
      <c r="HQ23" s="56"/>
      <c r="HR23" s="56"/>
      <c r="HS23" s="56"/>
      <c r="HT23" s="56"/>
      <c r="HU23" s="56"/>
      <c r="HV23" s="56"/>
      <c r="HW23" s="56"/>
      <c r="HX23" s="56"/>
      <c r="HY23" s="56"/>
      <c r="HZ23" s="56"/>
      <c r="IA23" s="56"/>
      <c r="IB23" s="56"/>
      <c r="IC23" s="56"/>
      <c r="ID23" s="56"/>
      <c r="IE23" s="56"/>
      <c r="IF23" s="56"/>
      <c r="IG23" s="56"/>
      <c r="IH23" s="56"/>
      <c r="II23" s="56"/>
      <c r="IJ23" s="56"/>
      <c r="IK23" s="56"/>
      <c r="IL23" s="56"/>
      <c r="IM23" s="56"/>
      <c r="IN23" s="56"/>
      <c r="IO23" s="56"/>
      <c r="IP23" s="56"/>
      <c r="IQ23" s="56"/>
      <c r="IR23" s="56"/>
      <c r="IS23" s="56"/>
      <c r="IT23" s="56"/>
      <c r="IU23" s="56"/>
      <c r="IV23" s="56"/>
      <c r="IW23" s="56"/>
      <c r="IX23" s="56"/>
      <c r="IZ23" s="56"/>
    </row>
    <row r="24" customFormat="false" ht="20.1" hidden="false" customHeight="true" outlineLevel="0" collapsed="false">
      <c r="A24" s="56"/>
      <c r="B24" s="56"/>
      <c r="C24" s="56"/>
      <c r="D24" s="56"/>
      <c r="E24" s="94"/>
      <c r="F24" s="94"/>
      <c r="G24" s="94"/>
      <c r="H24" s="94"/>
      <c r="I24" s="94"/>
      <c r="J24" s="94"/>
      <c r="K24" s="94"/>
      <c r="L24" s="56"/>
      <c r="M24" s="56"/>
      <c r="N24" s="56"/>
      <c r="O24" s="56"/>
      <c r="P24" s="56"/>
      <c r="Q24" s="56"/>
      <c r="R24" s="56"/>
      <c r="S24" s="56"/>
      <c r="T24" s="95"/>
      <c r="U24" s="56"/>
      <c r="V24" s="56"/>
      <c r="W24" s="56"/>
      <c r="X24" s="96" t="s">
        <v>85</v>
      </c>
      <c r="Y24" s="96"/>
      <c r="Z24" s="96"/>
      <c r="AA24" s="96"/>
      <c r="AB24" s="97" t="s">
        <v>86</v>
      </c>
      <c r="AC24" s="97"/>
      <c r="AD24" s="97"/>
      <c r="AE24" s="97"/>
      <c r="AF24" s="93" t="n">
        <f aca="false">IF(AF23=4,6,IF(AF23=3,3,IF(AF23=2,1,0)))</f>
        <v>3</v>
      </c>
      <c r="AG24" s="98" t="s">
        <v>87</v>
      </c>
      <c r="AH24" s="98"/>
      <c r="AI24" s="98"/>
      <c r="AJ24" s="56"/>
      <c r="AK24" s="56"/>
      <c r="AL24" s="56"/>
      <c r="AM24" s="56"/>
      <c r="AN24" s="56"/>
      <c r="AO24" s="56"/>
      <c r="AP24" s="56"/>
      <c r="AQ24" s="56"/>
      <c r="AR24" s="56"/>
      <c r="AS24" s="56"/>
      <c r="AT24" s="56"/>
      <c r="AU24" s="56"/>
      <c r="AV24" s="56"/>
      <c r="AW24" s="56"/>
      <c r="AX24" s="56"/>
      <c r="AY24" s="56"/>
      <c r="AZ24" s="99"/>
      <c r="BA24" s="99"/>
      <c r="BB24" s="99"/>
      <c r="BC24" s="99"/>
      <c r="BD24" s="56"/>
      <c r="BE24" s="56"/>
      <c r="BF24" s="56"/>
      <c r="BG24" s="56"/>
      <c r="BH24" s="56"/>
      <c r="BI24" s="56"/>
      <c r="BJ24" s="56"/>
      <c r="BK24" s="56"/>
      <c r="BL24" s="56"/>
      <c r="BM24" s="56"/>
      <c r="BN24" s="56"/>
      <c r="BO24" s="56"/>
      <c r="BP24" s="56"/>
      <c r="BQ24" s="56"/>
      <c r="BR24" s="56"/>
      <c r="BS24" s="56"/>
      <c r="BT24" s="56"/>
      <c r="BU24" s="56"/>
      <c r="BV24" s="56"/>
      <c r="BW24" s="56"/>
      <c r="BX24" s="56"/>
      <c r="BY24" s="56"/>
      <c r="BZ24" s="56"/>
      <c r="CA24" s="56"/>
      <c r="CB24" s="56"/>
      <c r="CC24" s="56"/>
      <c r="CD24" s="56"/>
      <c r="CE24" s="56"/>
      <c r="CF24" s="56"/>
      <c r="CG24" s="56"/>
      <c r="CH24" s="56"/>
      <c r="CI24" s="56"/>
      <c r="CJ24" s="56"/>
      <c r="CK24" s="56"/>
      <c r="CL24" s="56"/>
      <c r="CM24" s="56"/>
      <c r="CN24" s="56"/>
      <c r="CO24" s="56"/>
      <c r="CP24" s="56"/>
      <c r="CQ24" s="56"/>
      <c r="CR24" s="56"/>
      <c r="CS24" s="56"/>
      <c r="CT24" s="56"/>
      <c r="CU24" s="56"/>
      <c r="CV24" s="56"/>
      <c r="CW24" s="56"/>
      <c r="CX24" s="56"/>
      <c r="CY24" s="56"/>
      <c r="CZ24" s="56"/>
      <c r="DA24" s="56"/>
      <c r="DB24" s="56"/>
      <c r="DC24" s="56"/>
      <c r="DD24" s="56"/>
      <c r="DE24" s="56"/>
      <c r="DF24" s="56"/>
      <c r="DG24" s="56"/>
      <c r="DH24" s="56"/>
      <c r="DI24" s="56"/>
      <c r="DJ24" s="56"/>
      <c r="DK24" s="56"/>
      <c r="DL24" s="56"/>
      <c r="DM24" s="56"/>
      <c r="DN24" s="56"/>
      <c r="DO24" s="56"/>
      <c r="DP24" s="56"/>
      <c r="DQ24" s="56"/>
      <c r="DR24" s="56"/>
      <c r="DS24" s="56"/>
      <c r="DT24" s="56"/>
      <c r="DU24" s="56"/>
      <c r="DV24" s="56"/>
      <c r="DW24" s="56"/>
      <c r="DX24" s="56"/>
      <c r="DY24" s="56"/>
      <c r="DZ24" s="56"/>
      <c r="EA24" s="56"/>
      <c r="EB24" s="56"/>
      <c r="EC24" s="56"/>
      <c r="ED24" s="56"/>
      <c r="EE24" s="56"/>
      <c r="EF24" s="56"/>
      <c r="EG24" s="56"/>
      <c r="EH24" s="56"/>
      <c r="EI24" s="56"/>
      <c r="EJ24" s="56"/>
      <c r="EK24" s="56"/>
      <c r="EL24" s="56"/>
      <c r="EM24" s="56"/>
      <c r="EN24" s="56"/>
      <c r="EO24" s="56"/>
      <c r="EP24" s="56"/>
      <c r="EQ24" s="56"/>
      <c r="ER24" s="56"/>
      <c r="ES24" s="56"/>
      <c r="ET24" s="56"/>
      <c r="EU24" s="56"/>
      <c r="EV24" s="56"/>
      <c r="EW24" s="56"/>
      <c r="EX24" s="56"/>
      <c r="EY24" s="56"/>
      <c r="EZ24" s="56"/>
      <c r="FA24" s="56"/>
      <c r="FB24" s="56"/>
      <c r="FC24" s="56"/>
      <c r="FD24" s="56"/>
      <c r="FE24" s="56"/>
      <c r="FF24" s="56"/>
      <c r="FG24" s="56"/>
      <c r="FH24" s="56"/>
      <c r="FI24" s="56"/>
      <c r="FJ24" s="56"/>
      <c r="FK24" s="56"/>
      <c r="FL24" s="56"/>
      <c r="FM24" s="56"/>
      <c r="FN24" s="56"/>
      <c r="FO24" s="56"/>
      <c r="FP24" s="56"/>
      <c r="FQ24" s="56"/>
      <c r="FR24" s="56"/>
      <c r="FS24" s="56"/>
      <c r="FT24" s="56"/>
      <c r="FU24" s="56"/>
      <c r="FV24" s="56"/>
      <c r="FW24" s="56"/>
      <c r="FX24" s="56"/>
      <c r="FY24" s="56"/>
      <c r="FZ24" s="56"/>
      <c r="GA24" s="56"/>
      <c r="GB24" s="56"/>
      <c r="GC24" s="56"/>
      <c r="GD24" s="56"/>
      <c r="GE24" s="56"/>
      <c r="GF24" s="56"/>
      <c r="GG24" s="56"/>
      <c r="GH24" s="56"/>
      <c r="GI24" s="56"/>
      <c r="GJ24" s="56"/>
      <c r="GK24" s="56"/>
      <c r="GL24" s="56"/>
      <c r="GM24" s="56"/>
      <c r="GN24" s="56"/>
      <c r="GO24" s="56"/>
      <c r="GP24" s="56"/>
      <c r="GQ24" s="56"/>
      <c r="GR24" s="56"/>
      <c r="GS24" s="56"/>
      <c r="GT24" s="56"/>
      <c r="GU24" s="56"/>
      <c r="GV24" s="56"/>
      <c r="GW24" s="56"/>
      <c r="GX24" s="56"/>
      <c r="GY24" s="56"/>
      <c r="GZ24" s="56"/>
      <c r="HA24" s="56"/>
      <c r="HB24" s="56"/>
      <c r="HC24" s="56"/>
      <c r="HD24" s="56"/>
      <c r="HE24" s="56"/>
      <c r="HF24" s="56"/>
      <c r="HG24" s="56"/>
      <c r="HH24" s="56"/>
      <c r="HI24" s="56"/>
      <c r="HJ24" s="56"/>
      <c r="HK24" s="56"/>
      <c r="HL24" s="56"/>
      <c r="HM24" s="56"/>
      <c r="HN24" s="56"/>
      <c r="HO24" s="56"/>
      <c r="HP24" s="56"/>
      <c r="HQ24" s="56"/>
      <c r="HR24" s="56"/>
      <c r="HS24" s="56"/>
      <c r="HT24" s="56"/>
      <c r="HU24" s="56"/>
      <c r="HV24" s="56"/>
      <c r="HW24" s="56"/>
      <c r="HX24" s="56"/>
      <c r="HY24" s="56"/>
      <c r="HZ24" s="56"/>
      <c r="IA24" s="56"/>
      <c r="IB24" s="56"/>
      <c r="IC24" s="56"/>
      <c r="ID24" s="56"/>
      <c r="IE24" s="56"/>
      <c r="IF24" s="56"/>
      <c r="IG24" s="56"/>
      <c r="IH24" s="56"/>
      <c r="II24" s="56"/>
      <c r="IJ24" s="56"/>
      <c r="IK24" s="56"/>
      <c r="IL24" s="56"/>
      <c r="IM24" s="56"/>
      <c r="IN24" s="56"/>
      <c r="IO24" s="56"/>
      <c r="IP24" s="56"/>
      <c r="IQ24" s="56"/>
      <c r="IR24" s="56"/>
      <c r="IS24" s="56"/>
      <c r="IT24" s="56"/>
      <c r="IU24" s="56"/>
      <c r="IV24" s="56"/>
      <c r="IW24" s="56"/>
      <c r="IX24" s="56"/>
      <c r="IZ24" s="56"/>
    </row>
    <row r="25" customFormat="false" ht="29.15" hidden="false" customHeight="true" outlineLevel="0" collapsed="false">
      <c r="A25" s="56"/>
      <c r="B25" s="100" t="s">
        <v>88</v>
      </c>
      <c r="C25" s="101"/>
      <c r="D25" s="94" t="str">
        <f aca="false">IF($S$20=Engagés!L18,IF($T$20=0,"","Coef"&amp;CHAR(10)&amp;"Manches"),"")</f>
        <v/>
      </c>
      <c r="E25" s="94"/>
      <c r="F25" s="94"/>
      <c r="G25" s="94" t="str">
        <f aca="false">IF($S$20=Engagés!L18,IF($T$20=0,"","Coef"&amp;CHAR(10)&amp;"Points"),"")</f>
        <v/>
      </c>
      <c r="H25" s="94"/>
      <c r="I25" s="94"/>
      <c r="J25" s="94" t="str">
        <f aca="false">IF($S$20=Engagés!L18,IF($T$20=0,"","Joueur"),"")</f>
        <v/>
      </c>
      <c r="K25" s="94"/>
      <c r="L25" s="94"/>
      <c r="M25" s="56"/>
      <c r="N25" s="56"/>
      <c r="O25" s="56"/>
      <c r="P25" s="56"/>
      <c r="Q25" s="56"/>
      <c r="R25" s="56"/>
      <c r="S25" s="102"/>
      <c r="T25" s="56"/>
      <c r="U25" s="56"/>
      <c r="V25" s="56"/>
      <c r="W25" s="56"/>
      <c r="X25" s="96"/>
      <c r="Y25" s="96"/>
      <c r="Z25" s="96"/>
      <c r="AA25" s="96"/>
      <c r="AB25" s="97"/>
      <c r="AC25" s="97"/>
      <c r="AD25" s="97"/>
      <c r="AE25" s="97"/>
      <c r="AF25" s="93" t="str">
        <f aca="false">IF(AND(COUNTIF(S17:S19,"F")=AF24,AF24&gt;0),"ok","")</f>
        <v/>
      </c>
      <c r="AG25" s="98"/>
      <c r="AH25" s="98"/>
      <c r="AI25" s="98"/>
      <c r="AJ25" s="56"/>
      <c r="AK25" s="56"/>
      <c r="AL25" s="56"/>
      <c r="AM25" s="56"/>
      <c r="AN25" s="56"/>
      <c r="AO25" s="56"/>
      <c r="AP25" s="56"/>
      <c r="AQ25" s="56"/>
      <c r="AR25" s="56"/>
      <c r="AS25" s="56"/>
      <c r="AT25" s="56"/>
      <c r="AU25" s="56"/>
      <c r="AV25" s="56"/>
      <c r="AW25" s="56"/>
      <c r="AX25" s="56"/>
      <c r="AY25" s="56"/>
      <c r="AZ25" s="56"/>
      <c r="BA25" s="56"/>
      <c r="BB25" s="56"/>
      <c r="BC25" s="56"/>
      <c r="BD25" s="56"/>
      <c r="BE25" s="56"/>
      <c r="BF25" s="56"/>
      <c r="BG25" s="56"/>
      <c r="BH25" s="56"/>
      <c r="BI25" s="56"/>
      <c r="BJ25" s="56"/>
      <c r="BK25" s="56"/>
      <c r="BL25" s="56"/>
      <c r="BM25" s="56"/>
      <c r="BN25" s="56"/>
      <c r="BO25" s="56"/>
      <c r="BP25" s="56"/>
      <c r="BQ25" s="56"/>
      <c r="BR25" s="56"/>
      <c r="BS25" s="56"/>
      <c r="BT25" s="56"/>
      <c r="BU25" s="56"/>
      <c r="BV25" s="56"/>
      <c r="BW25" s="56"/>
      <c r="BX25" s="56"/>
      <c r="BY25" s="56"/>
      <c r="BZ25" s="56"/>
      <c r="CA25" s="56"/>
      <c r="CB25" s="56"/>
      <c r="CC25" s="56"/>
      <c r="CD25" s="56"/>
      <c r="CE25" s="56"/>
      <c r="CF25" s="56"/>
      <c r="CG25" s="56"/>
      <c r="CH25" s="56"/>
      <c r="CI25" s="56"/>
      <c r="CJ25" s="56"/>
      <c r="CK25" s="56"/>
      <c r="CL25" s="56"/>
      <c r="CM25" s="56"/>
      <c r="CN25" s="56"/>
      <c r="CO25" s="56"/>
      <c r="CP25" s="56"/>
      <c r="CQ25" s="56"/>
      <c r="CR25" s="56"/>
      <c r="CS25" s="56"/>
      <c r="CT25" s="56"/>
      <c r="CU25" s="56"/>
      <c r="CV25" s="56"/>
      <c r="CW25" s="56"/>
      <c r="CX25" s="56"/>
      <c r="CY25" s="56"/>
      <c r="CZ25" s="56"/>
      <c r="DA25" s="56"/>
      <c r="DB25" s="56"/>
      <c r="DC25" s="56"/>
      <c r="DD25" s="56"/>
      <c r="DE25" s="56"/>
      <c r="DF25" s="56"/>
      <c r="DG25" s="56"/>
      <c r="DH25" s="56"/>
      <c r="DI25" s="56"/>
      <c r="DJ25" s="56"/>
      <c r="DK25" s="56"/>
      <c r="DL25" s="56"/>
      <c r="DM25" s="56"/>
      <c r="DN25" s="56"/>
      <c r="DO25" s="56"/>
      <c r="DP25" s="56"/>
      <c r="DQ25" s="56"/>
      <c r="DR25" s="56"/>
      <c r="DS25" s="56"/>
      <c r="DT25" s="56"/>
      <c r="DU25" s="56"/>
      <c r="DV25" s="56"/>
      <c r="DW25" s="56"/>
      <c r="DX25" s="56"/>
      <c r="DY25" s="56"/>
      <c r="DZ25" s="56"/>
      <c r="EA25" s="56"/>
      <c r="EB25" s="56"/>
      <c r="EC25" s="56"/>
      <c r="ED25" s="56"/>
      <c r="EE25" s="56"/>
      <c r="EF25" s="56"/>
      <c r="EG25" s="56"/>
      <c r="EH25" s="56"/>
      <c r="EI25" s="56"/>
      <c r="EJ25" s="56"/>
      <c r="EK25" s="56"/>
      <c r="EL25" s="56"/>
      <c r="EM25" s="56"/>
      <c r="EN25" s="56"/>
      <c r="EO25" s="56"/>
      <c r="EP25" s="56"/>
      <c r="EQ25" s="56"/>
      <c r="ER25" s="56"/>
      <c r="ES25" s="56"/>
      <c r="ET25" s="56"/>
      <c r="EU25" s="56"/>
      <c r="EV25" s="56"/>
      <c r="EW25" s="56"/>
      <c r="EX25" s="56"/>
      <c r="EY25" s="56"/>
      <c r="EZ25" s="56"/>
      <c r="FA25" s="56"/>
      <c r="FB25" s="56"/>
      <c r="FC25" s="56"/>
      <c r="FD25" s="56"/>
      <c r="FE25" s="56"/>
      <c r="FF25" s="56"/>
      <c r="FG25" s="56"/>
      <c r="FH25" s="56"/>
      <c r="FI25" s="56"/>
      <c r="FJ25" s="56"/>
      <c r="FK25" s="56"/>
      <c r="FL25" s="56"/>
      <c r="FM25" s="56"/>
      <c r="FN25" s="56"/>
      <c r="FO25" s="56"/>
      <c r="FP25" s="56"/>
      <c r="FQ25" s="56"/>
      <c r="FR25" s="56"/>
      <c r="FS25" s="56"/>
      <c r="FT25" s="56"/>
      <c r="FU25" s="56"/>
      <c r="FV25" s="56"/>
      <c r="FW25" s="56"/>
      <c r="FX25" s="56"/>
      <c r="FY25" s="56"/>
      <c r="FZ25" s="56"/>
      <c r="GA25" s="56"/>
      <c r="GB25" s="56"/>
      <c r="GC25" s="56"/>
      <c r="GD25" s="56"/>
      <c r="GE25" s="56"/>
      <c r="GF25" s="56"/>
      <c r="GG25" s="56"/>
      <c r="GH25" s="56"/>
      <c r="GI25" s="56"/>
      <c r="GJ25" s="56"/>
      <c r="GK25" s="56"/>
      <c r="GL25" s="56"/>
      <c r="GM25" s="56"/>
      <c r="GN25" s="56"/>
      <c r="GO25" s="56"/>
      <c r="GP25" s="56"/>
      <c r="GQ25" s="56"/>
      <c r="GR25" s="56"/>
      <c r="GS25" s="56"/>
      <c r="GT25" s="56"/>
      <c r="GU25" s="56"/>
      <c r="GV25" s="56"/>
      <c r="GW25" s="56"/>
      <c r="GX25" s="56"/>
      <c r="GY25" s="56"/>
      <c r="GZ25" s="56"/>
      <c r="HA25" s="56"/>
      <c r="HB25" s="56"/>
      <c r="HC25" s="56"/>
      <c r="HD25" s="56"/>
      <c r="HE25" s="56"/>
      <c r="HF25" s="56"/>
      <c r="HG25" s="56"/>
      <c r="HH25" s="56"/>
      <c r="HI25" s="56"/>
      <c r="HJ25" s="56"/>
      <c r="HK25" s="56"/>
      <c r="HL25" s="56"/>
      <c r="HM25" s="56"/>
      <c r="HN25" s="56"/>
      <c r="HO25" s="56"/>
      <c r="HP25" s="56"/>
      <c r="HQ25" s="56"/>
      <c r="HR25" s="56"/>
      <c r="HS25" s="56"/>
      <c r="HT25" s="56"/>
      <c r="HU25" s="56"/>
      <c r="HV25" s="56"/>
      <c r="HW25" s="56"/>
      <c r="HX25" s="56"/>
      <c r="HY25" s="56"/>
      <c r="HZ25" s="56"/>
      <c r="IA25" s="56"/>
      <c r="IB25" s="56"/>
      <c r="IC25" s="56"/>
      <c r="ID25" s="56"/>
      <c r="IE25" s="56"/>
      <c r="IF25" s="56"/>
      <c r="IG25" s="56"/>
      <c r="IH25" s="56"/>
      <c r="II25" s="56"/>
      <c r="IJ25" s="56"/>
      <c r="IK25" s="56"/>
      <c r="IL25" s="56"/>
      <c r="IM25" s="56"/>
      <c r="IN25" s="56"/>
      <c r="IO25" s="56"/>
      <c r="IP25" s="56"/>
      <c r="IQ25" s="56"/>
      <c r="IR25" s="56"/>
      <c r="IS25" s="56"/>
      <c r="IT25" s="56"/>
      <c r="IU25" s="56"/>
      <c r="IV25" s="56"/>
      <c r="IW25" s="56"/>
      <c r="IX25" s="56"/>
      <c r="IZ25" s="56"/>
    </row>
    <row r="26" customFormat="false" ht="19.9" hidden="false" customHeight="true" outlineLevel="0" collapsed="false">
      <c r="A26" s="103" t="s">
        <v>89</v>
      </c>
      <c r="B26" s="71" t="str">
        <f aca="false">_xlfn.IFNA(INDEX($AJ$26:$AJ$28,MATCH(1,$AI$26:$AI$28,0)),"")</f>
        <v/>
      </c>
      <c r="C26" s="66" t="str">
        <f aca="false">_xlfn.IFNA(INDEX($AO$26:$AO$28,MATCH(1,$AI$26:$AI$28,0)),"")</f>
        <v/>
      </c>
      <c r="D26" s="94" t="str">
        <f aca="false">IF($S$20=Engagés!$L$18,IF($T$20=0,"",AB26),"")</f>
        <v/>
      </c>
      <c r="E26" s="94"/>
      <c r="F26" s="94"/>
      <c r="G26" s="94" t="str">
        <f aca="false">IF($S$20=Engagés!$L$18,IF($T$20=0,"",X26),"")</f>
        <v/>
      </c>
      <c r="H26" s="94"/>
      <c r="I26" s="94"/>
      <c r="J26" s="94" t="str">
        <f aca="false">IF($S$20=Engagés!L18,IF($T$20=0,"","1"),"")</f>
        <v/>
      </c>
      <c r="K26" s="94"/>
      <c r="L26" s="94"/>
      <c r="M26" s="56"/>
      <c r="N26" s="56"/>
      <c r="O26" s="56"/>
      <c r="P26" s="56"/>
      <c r="Q26" s="56"/>
      <c r="R26" s="56"/>
      <c r="S26" s="104"/>
      <c r="T26" s="56"/>
      <c r="U26" s="56"/>
      <c r="V26" s="56"/>
      <c r="W26" s="56"/>
      <c r="X26" s="105" t="n">
        <f aca="false">IF(X22&lt;&gt;"",X22,0)</f>
        <v>0</v>
      </c>
      <c r="Y26" s="105"/>
      <c r="Z26" s="105" t="n">
        <f aca="false">IF(X26&lt;&gt;"",RANK(X26,$X$26:$X$28,0),"")</f>
        <v>1</v>
      </c>
      <c r="AA26" s="105"/>
      <c r="AB26" s="105" t="n">
        <f aca="false">IF(AL22&lt;&gt;"",AL22,0)</f>
        <v>0</v>
      </c>
      <c r="AC26" s="105"/>
      <c r="AD26" s="105" t="n">
        <f aca="false">IF(AB26&lt;&gt;"",RANK(AB26,$AB$26:$AB$28,0),"")</f>
        <v>1</v>
      </c>
      <c r="AE26" s="105"/>
      <c r="AF26" s="106" t="s">
        <v>67</v>
      </c>
      <c r="AG26" s="106" t="n">
        <f aca="false">$I$21+($AB$26/10)+($X$26/100)</f>
        <v>0</v>
      </c>
      <c r="AH26" s="106"/>
      <c r="AI26" s="106" t="str">
        <f aca="false">IF(AG26&lt;&gt;0,RANK(AG26,$AG$26:$AG$28,0),"")</f>
        <v/>
      </c>
      <c r="AJ26" s="74" t="str">
        <f aca="false">B12</f>
        <v/>
      </c>
      <c r="AK26" s="74"/>
      <c r="AL26" s="74"/>
      <c r="AM26" s="74"/>
      <c r="AN26" s="74"/>
      <c r="AO26" s="106" t="str">
        <f aca="false">A12</f>
        <v/>
      </c>
      <c r="AP26" s="56"/>
      <c r="AQ26" s="56"/>
      <c r="AR26" s="56"/>
      <c r="AS26" s="56"/>
      <c r="AT26" s="56"/>
      <c r="AU26" s="56"/>
      <c r="AV26" s="56"/>
      <c r="AW26" s="56"/>
      <c r="AX26" s="56"/>
      <c r="AY26" s="56"/>
      <c r="AZ26" s="56"/>
      <c r="BA26" s="56"/>
      <c r="BB26" s="56"/>
      <c r="BC26" s="56"/>
      <c r="BD26" s="56"/>
      <c r="BE26" s="56"/>
      <c r="BF26" s="56"/>
      <c r="BG26" s="56"/>
      <c r="BH26" s="56"/>
      <c r="BI26" s="56"/>
      <c r="BJ26" s="56"/>
      <c r="BK26" s="56"/>
      <c r="BL26" s="56"/>
      <c r="BM26" s="56"/>
      <c r="BN26" s="56"/>
      <c r="BO26" s="56"/>
      <c r="BP26" s="56"/>
      <c r="BQ26" s="56"/>
      <c r="BR26" s="56"/>
      <c r="BS26" s="56"/>
      <c r="BT26" s="56"/>
      <c r="BU26" s="56"/>
      <c r="BV26" s="56"/>
      <c r="BW26" s="56"/>
      <c r="BX26" s="56"/>
      <c r="BY26" s="56"/>
      <c r="BZ26" s="56"/>
      <c r="CA26" s="56"/>
      <c r="CB26" s="56"/>
      <c r="CC26" s="56"/>
      <c r="CD26" s="56"/>
      <c r="CE26" s="56"/>
      <c r="CF26" s="56"/>
      <c r="CG26" s="56"/>
      <c r="CH26" s="56"/>
      <c r="CI26" s="56"/>
      <c r="CJ26" s="56"/>
      <c r="CK26" s="56"/>
      <c r="CL26" s="56"/>
      <c r="CM26" s="56"/>
      <c r="CN26" s="56"/>
      <c r="CO26" s="56"/>
      <c r="CP26" s="56"/>
      <c r="CQ26" s="56"/>
      <c r="CR26" s="56"/>
      <c r="CS26" s="56"/>
      <c r="CT26" s="56"/>
      <c r="CU26" s="56"/>
      <c r="CV26" s="56"/>
      <c r="CW26" s="56"/>
      <c r="CX26" s="56"/>
      <c r="CY26" s="56"/>
      <c r="CZ26" s="56"/>
      <c r="DA26" s="56"/>
      <c r="DB26" s="56"/>
      <c r="DC26" s="56"/>
      <c r="DD26" s="56"/>
      <c r="DE26" s="56"/>
      <c r="DF26" s="56"/>
      <c r="DG26" s="56"/>
      <c r="DH26" s="56"/>
      <c r="DI26" s="56"/>
      <c r="DJ26" s="56"/>
      <c r="DK26" s="56"/>
      <c r="DL26" s="56"/>
      <c r="DM26" s="56"/>
      <c r="DN26" s="56"/>
      <c r="DO26" s="56"/>
      <c r="DP26" s="56"/>
      <c r="DQ26" s="56"/>
      <c r="DR26" s="56"/>
      <c r="DS26" s="56"/>
      <c r="DT26" s="56"/>
      <c r="DU26" s="56"/>
      <c r="DV26" s="56"/>
      <c r="DW26" s="56"/>
      <c r="DX26" s="56"/>
      <c r="DY26" s="56"/>
      <c r="DZ26" s="56"/>
      <c r="EA26" s="56"/>
      <c r="EB26" s="56"/>
      <c r="EC26" s="56"/>
      <c r="ED26" s="56"/>
      <c r="EE26" s="56"/>
      <c r="EF26" s="56"/>
      <c r="EG26" s="56"/>
      <c r="EH26" s="56"/>
      <c r="EI26" s="56"/>
      <c r="EJ26" s="56"/>
      <c r="EK26" s="56"/>
      <c r="EL26" s="56"/>
      <c r="EM26" s="56"/>
      <c r="EN26" s="56"/>
      <c r="EO26" s="56"/>
      <c r="EP26" s="56"/>
      <c r="EQ26" s="56"/>
      <c r="ER26" s="56"/>
      <c r="ES26" s="56"/>
      <c r="ET26" s="56"/>
      <c r="EU26" s="56"/>
      <c r="EV26" s="56"/>
      <c r="EW26" s="56"/>
      <c r="EX26" s="56"/>
      <c r="EY26" s="56"/>
      <c r="EZ26" s="56"/>
      <c r="FA26" s="56"/>
      <c r="FB26" s="56"/>
      <c r="FC26" s="56"/>
      <c r="FD26" s="56"/>
      <c r="FE26" s="56"/>
      <c r="FF26" s="56"/>
      <c r="FG26" s="56"/>
      <c r="FH26" s="56"/>
      <c r="FI26" s="56"/>
      <c r="FJ26" s="56"/>
      <c r="FK26" s="56"/>
      <c r="FL26" s="56"/>
      <c r="FM26" s="56"/>
      <c r="FN26" s="56"/>
      <c r="FO26" s="56"/>
      <c r="FP26" s="56"/>
      <c r="FQ26" s="56"/>
      <c r="FR26" s="56"/>
      <c r="FS26" s="56"/>
      <c r="FT26" s="56"/>
      <c r="FU26" s="56"/>
      <c r="FV26" s="56"/>
      <c r="FW26" s="56"/>
      <c r="FX26" s="56"/>
      <c r="FY26" s="56"/>
      <c r="FZ26" s="56"/>
      <c r="GA26" s="56"/>
      <c r="GB26" s="56"/>
      <c r="GC26" s="56"/>
      <c r="GD26" s="56"/>
      <c r="GE26" s="56"/>
      <c r="GF26" s="56"/>
      <c r="GG26" s="56"/>
      <c r="GH26" s="56"/>
      <c r="GI26" s="56"/>
      <c r="GJ26" s="56"/>
      <c r="GK26" s="56"/>
      <c r="GL26" s="56"/>
      <c r="GM26" s="56"/>
      <c r="GN26" s="56"/>
      <c r="GO26" s="56"/>
      <c r="GP26" s="56"/>
      <c r="GQ26" s="56"/>
      <c r="GR26" s="56"/>
      <c r="GS26" s="56"/>
      <c r="GT26" s="56"/>
      <c r="GU26" s="56"/>
      <c r="GV26" s="56"/>
      <c r="GW26" s="56"/>
      <c r="GX26" s="56"/>
      <c r="GY26" s="56"/>
      <c r="GZ26" s="56"/>
      <c r="HA26" s="56"/>
      <c r="HB26" s="56"/>
      <c r="HC26" s="56"/>
      <c r="HD26" s="56"/>
      <c r="HE26" s="56"/>
      <c r="HF26" s="56"/>
      <c r="HG26" s="56"/>
      <c r="HH26" s="56"/>
      <c r="HI26" s="56"/>
      <c r="HJ26" s="56"/>
      <c r="HK26" s="56"/>
      <c r="HL26" s="56"/>
      <c r="HM26" s="56"/>
      <c r="HN26" s="56"/>
      <c r="HO26" s="56"/>
      <c r="HP26" s="56"/>
      <c r="HQ26" s="56"/>
      <c r="HR26" s="56"/>
      <c r="HS26" s="56"/>
      <c r="HT26" s="56"/>
      <c r="HU26" s="56"/>
      <c r="HV26" s="56"/>
      <c r="HW26" s="56"/>
      <c r="HX26" s="56"/>
      <c r="HY26" s="56"/>
      <c r="HZ26" s="56"/>
      <c r="IA26" s="56"/>
      <c r="IB26" s="56"/>
      <c r="IC26" s="56"/>
      <c r="ID26" s="56"/>
      <c r="IE26" s="56"/>
      <c r="IF26" s="56"/>
      <c r="IG26" s="56"/>
      <c r="IH26" s="56"/>
      <c r="II26" s="56"/>
      <c r="IJ26" s="56"/>
      <c r="IK26" s="56"/>
      <c r="IL26" s="56"/>
      <c r="IM26" s="56"/>
      <c r="IN26" s="56"/>
      <c r="IO26" s="56"/>
      <c r="IP26" s="56"/>
      <c r="IQ26" s="56"/>
      <c r="IR26" s="56"/>
      <c r="IS26" s="56"/>
      <c r="IT26" s="56"/>
      <c r="IU26" s="56"/>
      <c r="IV26" s="56"/>
      <c r="IW26" s="56"/>
      <c r="IX26" s="56"/>
      <c r="IZ26" s="56"/>
    </row>
    <row r="27" customFormat="false" ht="19.9" hidden="false" customHeight="true" outlineLevel="0" collapsed="false">
      <c r="A27" s="103" t="s">
        <v>90</v>
      </c>
      <c r="B27" s="71" t="str">
        <f aca="false">_xlfn.IFNA(INDEX($AJ$26:$AJ$28,MATCH(2,$AI$26:$AI$28,0)),"")</f>
        <v/>
      </c>
      <c r="C27" s="66" t="str">
        <f aca="false">_xlfn.IFNA(INDEX($AO$26:$AO$28,MATCH(2,$AI$26:$AI$28,0)),"")</f>
        <v/>
      </c>
      <c r="D27" s="94" t="str">
        <f aca="false">IF($S$20=Engagés!$L$18,IF($T$20=0,"",AB27),"")</f>
        <v/>
      </c>
      <c r="E27" s="94"/>
      <c r="F27" s="94"/>
      <c r="G27" s="94" t="str">
        <f aca="false">IF($S$20=Engagés!$L$18,IF($T$20=0,"",X27),"")</f>
        <v/>
      </c>
      <c r="H27" s="94"/>
      <c r="I27" s="94"/>
      <c r="J27" s="94" t="str">
        <f aca="false">IF($S$20=Engagés!L18,IF($T$20=0,"","2"),"")</f>
        <v/>
      </c>
      <c r="K27" s="94"/>
      <c r="L27" s="94"/>
      <c r="M27" s="56"/>
      <c r="N27" s="56"/>
      <c r="O27" s="56"/>
      <c r="P27" s="56"/>
      <c r="Q27" s="56"/>
      <c r="R27" s="56"/>
      <c r="S27" s="104"/>
      <c r="T27" s="56"/>
      <c r="U27" s="56"/>
      <c r="V27" s="56"/>
      <c r="W27" s="56"/>
      <c r="X27" s="105" t="n">
        <f aca="false">IF(Z22&lt;&gt;"",Z22,0)</f>
        <v>0</v>
      </c>
      <c r="Y27" s="105"/>
      <c r="Z27" s="105" t="n">
        <f aca="false">IF(X27&lt;&gt;"",RANK(X27,$X$26:$X$28,0),"")</f>
        <v>1</v>
      </c>
      <c r="AA27" s="105"/>
      <c r="AB27" s="105" t="n">
        <f aca="false">IF(AN22&lt;&gt;"",AN22,0)</f>
        <v>0</v>
      </c>
      <c r="AC27" s="105"/>
      <c r="AD27" s="105" t="n">
        <f aca="false">IF(AB27&lt;&gt;"",RANK(AB27,$AB$26:$AB$28,0),"")</f>
        <v>1</v>
      </c>
      <c r="AE27" s="105"/>
      <c r="AF27" s="106" t="s">
        <v>68</v>
      </c>
      <c r="AG27" s="106" t="n">
        <f aca="false">$J$21+($AB$27/10)+($X$27/100)</f>
        <v>0</v>
      </c>
      <c r="AH27" s="106"/>
      <c r="AI27" s="106" t="str">
        <f aca="false">IF(AG27&lt;&gt;0,RANK(AG27,$AG$26:$AG$28,0),"")</f>
        <v/>
      </c>
      <c r="AJ27" s="74" t="str">
        <f aca="false">B13</f>
        <v/>
      </c>
      <c r="AK27" s="74"/>
      <c r="AL27" s="74"/>
      <c r="AM27" s="74"/>
      <c r="AN27" s="74"/>
      <c r="AO27" s="106" t="str">
        <f aca="false">A13</f>
        <v/>
      </c>
      <c r="AP27" s="56"/>
      <c r="AQ27" s="56"/>
      <c r="AR27" s="56"/>
      <c r="AS27" s="56"/>
      <c r="AT27" s="56"/>
      <c r="AU27" s="56"/>
      <c r="AV27" s="56"/>
      <c r="AW27" s="56"/>
      <c r="AX27" s="56"/>
      <c r="AY27" s="56"/>
      <c r="AZ27" s="56"/>
      <c r="BA27" s="56"/>
      <c r="BB27" s="56"/>
      <c r="BC27" s="56"/>
      <c r="BD27" s="56"/>
      <c r="BE27" s="56"/>
      <c r="BF27" s="56"/>
      <c r="BG27" s="56"/>
      <c r="BH27" s="56"/>
      <c r="BI27" s="56"/>
      <c r="BJ27" s="56"/>
      <c r="BK27" s="56"/>
      <c r="BL27" s="56"/>
      <c r="BM27" s="56"/>
      <c r="BN27" s="56"/>
      <c r="BO27" s="56"/>
      <c r="BP27" s="56"/>
      <c r="BQ27" s="56"/>
      <c r="BR27" s="56"/>
      <c r="BS27" s="56"/>
      <c r="BT27" s="56"/>
      <c r="BU27" s="56"/>
      <c r="BV27" s="56"/>
      <c r="BW27" s="56"/>
      <c r="BX27" s="56"/>
      <c r="BY27" s="56"/>
      <c r="BZ27" s="56"/>
      <c r="CA27" s="56"/>
      <c r="CB27" s="56"/>
      <c r="CC27" s="56"/>
      <c r="CD27" s="56"/>
      <c r="CE27" s="56"/>
      <c r="CF27" s="56"/>
      <c r="CG27" s="56"/>
      <c r="CH27" s="56"/>
      <c r="CI27" s="56"/>
      <c r="CJ27" s="56"/>
      <c r="CK27" s="56"/>
      <c r="CL27" s="56"/>
      <c r="CM27" s="56"/>
      <c r="CN27" s="56"/>
      <c r="CO27" s="56"/>
      <c r="CP27" s="56"/>
      <c r="CQ27" s="56"/>
      <c r="CR27" s="56"/>
      <c r="CS27" s="56"/>
      <c r="CT27" s="56"/>
      <c r="CU27" s="56"/>
      <c r="CV27" s="56"/>
      <c r="CW27" s="56"/>
      <c r="CX27" s="56"/>
      <c r="CY27" s="56"/>
      <c r="CZ27" s="56"/>
      <c r="DA27" s="56"/>
      <c r="DB27" s="56"/>
      <c r="DC27" s="56"/>
      <c r="DD27" s="56"/>
      <c r="DE27" s="56"/>
      <c r="DF27" s="56"/>
      <c r="DG27" s="56"/>
      <c r="DH27" s="56"/>
      <c r="DI27" s="56"/>
      <c r="DJ27" s="56"/>
      <c r="DK27" s="56"/>
      <c r="DL27" s="56"/>
      <c r="DM27" s="56"/>
      <c r="DN27" s="56"/>
      <c r="DO27" s="56"/>
      <c r="DP27" s="56"/>
      <c r="DQ27" s="56"/>
      <c r="DR27" s="56"/>
      <c r="DS27" s="56"/>
      <c r="DT27" s="56"/>
      <c r="DU27" s="56"/>
      <c r="DV27" s="56"/>
      <c r="DW27" s="56"/>
      <c r="DX27" s="56"/>
      <c r="DY27" s="56"/>
      <c r="DZ27" s="56"/>
      <c r="EA27" s="56"/>
      <c r="EB27" s="56"/>
      <c r="EC27" s="56"/>
      <c r="ED27" s="56"/>
      <c r="EE27" s="56"/>
      <c r="EF27" s="56"/>
      <c r="EG27" s="56"/>
      <c r="EH27" s="56"/>
      <c r="EI27" s="56"/>
      <c r="EJ27" s="56"/>
      <c r="EK27" s="56"/>
      <c r="EL27" s="56"/>
      <c r="EM27" s="56"/>
      <c r="EN27" s="56"/>
      <c r="EO27" s="56"/>
      <c r="EP27" s="56"/>
      <c r="EQ27" s="56"/>
      <c r="ER27" s="56"/>
      <c r="ES27" s="56"/>
      <c r="ET27" s="56"/>
      <c r="EU27" s="56"/>
      <c r="EV27" s="56"/>
      <c r="EW27" s="56"/>
      <c r="EX27" s="56"/>
      <c r="EY27" s="56"/>
      <c r="EZ27" s="56"/>
      <c r="FA27" s="56"/>
      <c r="FB27" s="56"/>
      <c r="FC27" s="56"/>
      <c r="FD27" s="56"/>
      <c r="FE27" s="56"/>
      <c r="FF27" s="56"/>
      <c r="FG27" s="56"/>
      <c r="FH27" s="56"/>
      <c r="FI27" s="56"/>
      <c r="FJ27" s="56"/>
      <c r="FK27" s="56"/>
      <c r="FL27" s="56"/>
      <c r="FM27" s="56"/>
      <c r="FN27" s="56"/>
      <c r="FO27" s="56"/>
      <c r="FP27" s="56"/>
      <c r="FQ27" s="56"/>
      <c r="FR27" s="56"/>
      <c r="FS27" s="56"/>
      <c r="FT27" s="56"/>
      <c r="FU27" s="56"/>
      <c r="FV27" s="56"/>
      <c r="FW27" s="56"/>
      <c r="FX27" s="56"/>
      <c r="FY27" s="56"/>
      <c r="FZ27" s="56"/>
      <c r="GA27" s="56"/>
      <c r="GB27" s="56"/>
      <c r="GC27" s="56"/>
      <c r="GD27" s="56"/>
      <c r="GE27" s="56"/>
      <c r="GF27" s="56"/>
      <c r="GG27" s="56"/>
      <c r="GH27" s="56"/>
      <c r="GI27" s="56"/>
      <c r="GJ27" s="56"/>
      <c r="GK27" s="56"/>
      <c r="GL27" s="56"/>
      <c r="GM27" s="56"/>
      <c r="GN27" s="56"/>
      <c r="GO27" s="56"/>
      <c r="GP27" s="56"/>
      <c r="GQ27" s="56"/>
      <c r="GR27" s="56"/>
      <c r="GS27" s="56"/>
      <c r="GT27" s="56"/>
      <c r="GU27" s="56"/>
      <c r="GV27" s="56"/>
      <c r="GW27" s="56"/>
      <c r="GX27" s="56"/>
      <c r="GY27" s="56"/>
      <c r="GZ27" s="56"/>
      <c r="HA27" s="56"/>
      <c r="HB27" s="56"/>
      <c r="HC27" s="56"/>
      <c r="HD27" s="56"/>
      <c r="HE27" s="56"/>
      <c r="HF27" s="56"/>
      <c r="HG27" s="56"/>
      <c r="HH27" s="56"/>
      <c r="HI27" s="56"/>
      <c r="HJ27" s="56"/>
      <c r="HK27" s="56"/>
      <c r="HL27" s="56"/>
      <c r="HM27" s="56"/>
      <c r="HN27" s="56"/>
      <c r="HO27" s="56"/>
      <c r="HP27" s="56"/>
      <c r="HQ27" s="56"/>
      <c r="HR27" s="56"/>
      <c r="HS27" s="56"/>
      <c r="HT27" s="56"/>
      <c r="HU27" s="56"/>
      <c r="HV27" s="56"/>
      <c r="HW27" s="56"/>
      <c r="HX27" s="56"/>
      <c r="HY27" s="56"/>
      <c r="HZ27" s="56"/>
      <c r="IA27" s="56"/>
      <c r="IB27" s="56"/>
      <c r="IC27" s="56"/>
      <c r="ID27" s="56"/>
      <c r="IE27" s="56"/>
      <c r="IF27" s="56"/>
      <c r="IG27" s="56"/>
      <c r="IH27" s="56"/>
      <c r="II27" s="56"/>
      <c r="IJ27" s="56"/>
      <c r="IK27" s="56"/>
      <c r="IL27" s="56"/>
      <c r="IM27" s="56"/>
      <c r="IN27" s="56"/>
      <c r="IO27" s="56"/>
      <c r="IP27" s="56"/>
      <c r="IQ27" s="56"/>
      <c r="IR27" s="56"/>
      <c r="IS27" s="56"/>
      <c r="IT27" s="56"/>
      <c r="IU27" s="56"/>
      <c r="IV27" s="56"/>
      <c r="IW27" s="56"/>
      <c r="IX27" s="56"/>
      <c r="IZ27" s="56"/>
    </row>
    <row r="28" customFormat="false" ht="19.9" hidden="false" customHeight="true" outlineLevel="0" collapsed="false">
      <c r="A28" s="103" t="s">
        <v>91</v>
      </c>
      <c r="B28" s="71" t="str">
        <f aca="false">_xlfn.IFNA(INDEX($AJ$26:$AJ$28,MATCH(3,$AI$26:$AI$28,0)),"")</f>
        <v/>
      </c>
      <c r="C28" s="66" t="str">
        <f aca="false">_xlfn.IFNA(INDEX($AO$26:$AO$28,MATCH(3,$AI$26:$AI$28,0)),"")</f>
        <v/>
      </c>
      <c r="D28" s="94" t="str">
        <f aca="false">IF($S$20=Engagés!$L$18,IF($T$20=0,"",AB28),"")</f>
        <v/>
      </c>
      <c r="E28" s="94"/>
      <c r="F28" s="94"/>
      <c r="G28" s="94" t="str">
        <f aca="false">IF($S$20=Engagés!$L$18,IF($T$20=0,"",X28),"")</f>
        <v/>
      </c>
      <c r="H28" s="94"/>
      <c r="I28" s="94"/>
      <c r="J28" s="94" t="str">
        <f aca="false">IF($S$20=Engagés!L18,IF($T$20=0,"","3"),"")</f>
        <v/>
      </c>
      <c r="K28" s="94"/>
      <c r="L28" s="94"/>
      <c r="M28" s="56"/>
      <c r="N28" s="56"/>
      <c r="O28" s="56"/>
      <c r="P28" s="56"/>
      <c r="Q28" s="56"/>
      <c r="R28" s="56"/>
      <c r="S28" s="56"/>
      <c r="T28" s="56"/>
      <c r="U28" s="56"/>
      <c r="V28" s="56"/>
      <c r="W28" s="56"/>
      <c r="X28" s="105" t="n">
        <f aca="false">IF(AB22&lt;&gt;"",AB22,0)</f>
        <v>0</v>
      </c>
      <c r="Y28" s="105"/>
      <c r="Z28" s="105" t="n">
        <f aca="false">IF(X28&lt;&gt;"",RANK(X28,$X$26:$X$28,0),"")</f>
        <v>1</v>
      </c>
      <c r="AA28" s="105"/>
      <c r="AB28" s="105" t="n">
        <f aca="false">IF(AP22&lt;&gt;"",AP22,0)</f>
        <v>0</v>
      </c>
      <c r="AC28" s="105"/>
      <c r="AD28" s="105" t="n">
        <f aca="false">IF(AB28&lt;&gt;"",RANK(AB28,$AB$26:$AB$28,0),"")</f>
        <v>1</v>
      </c>
      <c r="AE28" s="105"/>
      <c r="AF28" s="106" t="s">
        <v>69</v>
      </c>
      <c r="AG28" s="106" t="n">
        <f aca="false">$K$21+($AB$28/10)+($X$28/100)</f>
        <v>0</v>
      </c>
      <c r="AH28" s="106"/>
      <c r="AI28" s="106" t="str">
        <f aca="false">IF(AG28&lt;&gt;0,RANK(AG28,$AG$26:$AG$28,0),"")</f>
        <v/>
      </c>
      <c r="AJ28" s="74" t="str">
        <f aca="false">B14</f>
        <v/>
      </c>
      <c r="AK28" s="74"/>
      <c r="AL28" s="74"/>
      <c r="AM28" s="74"/>
      <c r="AN28" s="74"/>
      <c r="AO28" s="106" t="str">
        <f aca="false">A14</f>
        <v/>
      </c>
      <c r="AP28" s="56"/>
      <c r="AQ28" s="56"/>
      <c r="AR28" s="56"/>
      <c r="AS28" s="56"/>
      <c r="AT28" s="56"/>
      <c r="AU28" s="56"/>
      <c r="AV28" s="56"/>
      <c r="AW28" s="56"/>
      <c r="AX28" s="56"/>
      <c r="AY28" s="56"/>
      <c r="AZ28" s="56"/>
      <c r="BA28" s="56"/>
      <c r="BB28" s="56"/>
      <c r="BC28" s="56"/>
      <c r="BD28" s="56"/>
      <c r="BE28" s="56"/>
      <c r="BF28" s="56"/>
      <c r="BG28" s="56"/>
      <c r="BH28" s="56"/>
      <c r="BI28" s="56"/>
      <c r="BJ28" s="56"/>
      <c r="BK28" s="56"/>
      <c r="BL28" s="56"/>
      <c r="BM28" s="56"/>
      <c r="BN28" s="56"/>
      <c r="BO28" s="56"/>
      <c r="BP28" s="56"/>
      <c r="BQ28" s="56"/>
      <c r="BR28" s="56"/>
      <c r="BS28" s="56"/>
      <c r="BT28" s="56"/>
      <c r="BU28" s="56"/>
      <c r="BV28" s="56"/>
      <c r="BW28" s="56"/>
      <c r="BX28" s="56"/>
      <c r="BY28" s="56"/>
      <c r="BZ28" s="56"/>
      <c r="CA28" s="56"/>
      <c r="CB28" s="56"/>
      <c r="CC28" s="56"/>
      <c r="CD28" s="56"/>
      <c r="CE28" s="56"/>
      <c r="CF28" s="56"/>
      <c r="CG28" s="56"/>
      <c r="CH28" s="56"/>
      <c r="CI28" s="56"/>
      <c r="CJ28" s="56"/>
      <c r="CK28" s="56"/>
      <c r="CL28" s="56"/>
      <c r="CM28" s="56"/>
      <c r="CN28" s="56"/>
      <c r="CO28" s="56"/>
      <c r="CP28" s="56"/>
      <c r="CQ28" s="56"/>
      <c r="CR28" s="56"/>
      <c r="CS28" s="56"/>
      <c r="CT28" s="56"/>
      <c r="CU28" s="56"/>
      <c r="CV28" s="56"/>
      <c r="CW28" s="56"/>
      <c r="CX28" s="56"/>
      <c r="CY28" s="56"/>
      <c r="CZ28" s="56"/>
      <c r="DA28" s="56"/>
      <c r="DB28" s="56"/>
      <c r="DC28" s="56"/>
      <c r="DD28" s="56"/>
      <c r="DE28" s="56"/>
      <c r="DF28" s="56"/>
      <c r="DG28" s="56"/>
      <c r="DH28" s="56"/>
      <c r="DI28" s="56"/>
      <c r="DJ28" s="56"/>
      <c r="DK28" s="56"/>
      <c r="DL28" s="56"/>
      <c r="DM28" s="56"/>
      <c r="DN28" s="56"/>
      <c r="DO28" s="56"/>
      <c r="DP28" s="56"/>
      <c r="DQ28" s="56"/>
      <c r="DR28" s="56"/>
      <c r="DS28" s="56"/>
      <c r="DT28" s="56"/>
      <c r="DU28" s="56"/>
      <c r="DV28" s="56"/>
      <c r="DW28" s="56"/>
      <c r="DX28" s="56"/>
      <c r="DY28" s="56"/>
      <c r="DZ28" s="56"/>
      <c r="EA28" s="56"/>
      <c r="EB28" s="56"/>
      <c r="EC28" s="56"/>
      <c r="ED28" s="56"/>
      <c r="EE28" s="56"/>
      <c r="EF28" s="56"/>
      <c r="EG28" s="56"/>
      <c r="EH28" s="56"/>
      <c r="EI28" s="56"/>
      <c r="EJ28" s="56"/>
      <c r="EK28" s="56"/>
      <c r="EL28" s="56"/>
      <c r="EM28" s="56"/>
      <c r="EN28" s="56"/>
      <c r="EO28" s="56"/>
      <c r="EP28" s="56"/>
      <c r="EQ28" s="56"/>
      <c r="ER28" s="56"/>
      <c r="ES28" s="56"/>
      <c r="ET28" s="56"/>
      <c r="EU28" s="56"/>
      <c r="EV28" s="56"/>
      <c r="EW28" s="56"/>
      <c r="EX28" s="56"/>
      <c r="EY28" s="56"/>
      <c r="EZ28" s="56"/>
      <c r="FA28" s="56"/>
      <c r="FB28" s="56"/>
      <c r="FC28" s="56"/>
      <c r="FD28" s="56"/>
      <c r="FE28" s="56"/>
      <c r="FF28" s="56"/>
      <c r="FG28" s="56"/>
      <c r="FH28" s="56"/>
      <c r="FI28" s="56"/>
      <c r="FJ28" s="56"/>
      <c r="FK28" s="56"/>
      <c r="FL28" s="56"/>
      <c r="FM28" s="56"/>
      <c r="FN28" s="56"/>
      <c r="FO28" s="56"/>
      <c r="FP28" s="56"/>
      <c r="FQ28" s="56"/>
      <c r="FR28" s="56"/>
      <c r="FS28" s="56"/>
      <c r="FT28" s="56"/>
      <c r="FU28" s="56"/>
      <c r="FV28" s="56"/>
      <c r="FW28" s="56"/>
      <c r="FX28" s="56"/>
      <c r="FY28" s="56"/>
      <c r="FZ28" s="56"/>
      <c r="GA28" s="56"/>
      <c r="GB28" s="56"/>
      <c r="GC28" s="56"/>
      <c r="GD28" s="56"/>
      <c r="GE28" s="56"/>
      <c r="GF28" s="56"/>
      <c r="GG28" s="56"/>
      <c r="GH28" s="56"/>
      <c r="GI28" s="56"/>
      <c r="GJ28" s="56"/>
      <c r="GK28" s="56"/>
      <c r="GL28" s="56"/>
      <c r="GM28" s="56"/>
      <c r="GN28" s="56"/>
      <c r="GO28" s="56"/>
      <c r="GP28" s="56"/>
      <c r="GQ28" s="56"/>
      <c r="GR28" s="56"/>
      <c r="GS28" s="56"/>
      <c r="GT28" s="56"/>
      <c r="GU28" s="56"/>
      <c r="GV28" s="56"/>
      <c r="GW28" s="56"/>
      <c r="GX28" s="56"/>
      <c r="GY28" s="56"/>
      <c r="GZ28" s="56"/>
      <c r="HA28" s="56"/>
      <c r="HB28" s="56"/>
      <c r="HC28" s="56"/>
      <c r="HD28" s="56"/>
      <c r="HE28" s="56"/>
      <c r="HF28" s="56"/>
      <c r="HG28" s="56"/>
      <c r="HH28" s="56"/>
      <c r="HI28" s="56"/>
      <c r="HJ28" s="56"/>
      <c r="HK28" s="56"/>
      <c r="HL28" s="56"/>
      <c r="HM28" s="56"/>
      <c r="HN28" s="56"/>
      <c r="HO28" s="56"/>
      <c r="HP28" s="56"/>
      <c r="HQ28" s="56"/>
      <c r="HR28" s="56"/>
      <c r="HS28" s="56"/>
      <c r="HT28" s="56"/>
      <c r="HU28" s="56"/>
      <c r="HV28" s="56"/>
      <c r="HW28" s="56"/>
      <c r="HX28" s="56"/>
      <c r="HY28" s="56"/>
      <c r="HZ28" s="56"/>
      <c r="IA28" s="56"/>
      <c r="IB28" s="56"/>
      <c r="IC28" s="56"/>
      <c r="ID28" s="56"/>
      <c r="IE28" s="56"/>
      <c r="IF28" s="56"/>
      <c r="IG28" s="56"/>
      <c r="IH28" s="56"/>
      <c r="II28" s="56"/>
      <c r="IJ28" s="56"/>
      <c r="IK28" s="56"/>
      <c r="IL28" s="56"/>
      <c r="IM28" s="56"/>
      <c r="IN28" s="56"/>
      <c r="IO28" s="56"/>
      <c r="IP28" s="56"/>
      <c r="IQ28" s="56"/>
      <c r="IR28" s="56"/>
      <c r="IS28" s="56"/>
      <c r="IT28" s="56"/>
      <c r="IU28" s="56"/>
      <c r="IV28" s="56"/>
      <c r="IW28" s="56"/>
      <c r="IX28" s="56"/>
      <c r="IZ28" s="56"/>
    </row>
    <row r="29" customFormat="false" ht="19.9" hidden="false" customHeight="true" outlineLevel="0" collapsed="false">
      <c r="C29" s="56"/>
      <c r="M29" s="56"/>
      <c r="N29" s="56"/>
      <c r="O29" s="56"/>
      <c r="P29" s="56"/>
      <c r="Q29" s="56"/>
      <c r="R29" s="56"/>
      <c r="S29" s="56"/>
      <c r="T29" s="56"/>
      <c r="U29" s="56"/>
      <c r="V29" s="56"/>
      <c r="AO29" s="56"/>
      <c r="AP29" s="56"/>
      <c r="AQ29" s="56"/>
      <c r="AR29" s="56"/>
      <c r="AS29" s="56"/>
      <c r="AT29" s="56"/>
      <c r="AU29" s="56"/>
      <c r="AV29" s="56"/>
      <c r="AW29" s="56"/>
      <c r="AX29" s="56"/>
      <c r="AY29" s="56"/>
      <c r="AZ29" s="56"/>
      <c r="BA29" s="56"/>
      <c r="BB29" s="56"/>
      <c r="BC29" s="56"/>
      <c r="BD29" s="56"/>
      <c r="BE29" s="56"/>
      <c r="BF29" s="56"/>
      <c r="BG29" s="56"/>
      <c r="BH29" s="56"/>
      <c r="BI29" s="56"/>
      <c r="BJ29" s="56"/>
      <c r="BK29" s="56"/>
      <c r="BL29" s="56"/>
      <c r="BM29" s="56"/>
      <c r="BN29" s="56"/>
      <c r="BO29" s="56"/>
      <c r="BP29" s="56"/>
      <c r="BQ29" s="56"/>
      <c r="BR29" s="56"/>
      <c r="BS29" s="56"/>
      <c r="BT29" s="56"/>
      <c r="BU29" s="56"/>
      <c r="BV29" s="56"/>
      <c r="BW29" s="56"/>
      <c r="BX29" s="56"/>
      <c r="BY29" s="56"/>
      <c r="BZ29" s="56"/>
      <c r="CA29" s="56"/>
      <c r="CB29" s="56"/>
      <c r="CC29" s="56"/>
      <c r="CD29" s="56"/>
      <c r="CE29" s="56"/>
      <c r="CF29" s="56"/>
      <c r="CG29" s="56"/>
      <c r="CH29" s="56"/>
      <c r="CI29" s="56"/>
      <c r="CJ29" s="56"/>
      <c r="CK29" s="56"/>
      <c r="CL29" s="56"/>
      <c r="CM29" s="56"/>
      <c r="CN29" s="56"/>
      <c r="CO29" s="56"/>
      <c r="CP29" s="56"/>
      <c r="CQ29" s="56"/>
      <c r="CR29" s="56"/>
      <c r="CS29" s="56"/>
      <c r="CT29" s="56"/>
      <c r="CU29" s="56"/>
      <c r="CV29" s="56"/>
      <c r="CW29" s="56"/>
      <c r="CX29" s="56"/>
      <c r="CY29" s="56"/>
      <c r="CZ29" s="56"/>
      <c r="DA29" s="56"/>
      <c r="DB29" s="56"/>
      <c r="DC29" s="56"/>
      <c r="DD29" s="56"/>
      <c r="DE29" s="56"/>
      <c r="DF29" s="56"/>
      <c r="DG29" s="56"/>
      <c r="DH29" s="56"/>
      <c r="DI29" s="56"/>
      <c r="DJ29" s="56"/>
      <c r="DK29" s="56"/>
      <c r="DL29" s="56"/>
      <c r="DM29" s="56"/>
      <c r="DN29" s="56"/>
      <c r="DO29" s="56"/>
      <c r="DP29" s="56"/>
      <c r="DQ29" s="56"/>
      <c r="DR29" s="56"/>
      <c r="DS29" s="56"/>
      <c r="DT29" s="56"/>
      <c r="DU29" s="56"/>
      <c r="DV29" s="56"/>
      <c r="DW29" s="56"/>
      <c r="DX29" s="56"/>
      <c r="DY29" s="56"/>
      <c r="DZ29" s="56"/>
      <c r="EA29" s="56"/>
      <c r="EB29" s="56"/>
      <c r="EC29" s="56"/>
      <c r="ED29" s="56"/>
      <c r="EE29" s="56"/>
      <c r="EF29" s="56"/>
      <c r="EG29" s="56"/>
      <c r="EH29" s="56"/>
      <c r="EI29" s="56"/>
      <c r="EJ29" s="56"/>
      <c r="EK29" s="56"/>
      <c r="EL29" s="56"/>
      <c r="EM29" s="56"/>
      <c r="EN29" s="56"/>
      <c r="EO29" s="56"/>
      <c r="EP29" s="56"/>
      <c r="EQ29" s="56"/>
      <c r="ER29" s="56"/>
      <c r="ES29" s="56"/>
      <c r="ET29" s="56"/>
      <c r="EU29" s="56"/>
      <c r="EV29" s="56"/>
      <c r="EW29" s="56"/>
      <c r="EX29" s="56"/>
      <c r="EY29" s="56"/>
      <c r="EZ29" s="56"/>
      <c r="FA29" s="56"/>
      <c r="FB29" s="56"/>
      <c r="FC29" s="56"/>
      <c r="FD29" s="56"/>
      <c r="FE29" s="56"/>
      <c r="FF29" s="56"/>
      <c r="FG29" s="56"/>
      <c r="FH29" s="56"/>
      <c r="FI29" s="56"/>
      <c r="FJ29" s="56"/>
      <c r="FK29" s="56"/>
      <c r="FL29" s="56"/>
      <c r="FM29" s="56"/>
      <c r="FN29" s="56"/>
      <c r="FO29" s="56"/>
      <c r="FP29" s="56"/>
      <c r="FQ29" s="56"/>
      <c r="FR29" s="56"/>
      <c r="FS29" s="56"/>
      <c r="FT29" s="56"/>
      <c r="FU29" s="56"/>
      <c r="FV29" s="56"/>
      <c r="FW29" s="56"/>
      <c r="FX29" s="56"/>
      <c r="FY29" s="56"/>
      <c r="FZ29" s="56"/>
      <c r="GA29" s="56"/>
      <c r="GB29" s="56"/>
      <c r="GC29" s="56"/>
      <c r="GD29" s="56"/>
      <c r="GE29" s="56"/>
      <c r="GF29" s="56"/>
      <c r="GG29" s="56"/>
      <c r="GH29" s="56"/>
      <c r="GI29" s="56"/>
      <c r="GJ29" s="56"/>
      <c r="GK29" s="56"/>
      <c r="GL29" s="56"/>
      <c r="GM29" s="56"/>
      <c r="GN29" s="56"/>
      <c r="GO29" s="56"/>
      <c r="GP29" s="56"/>
      <c r="GQ29" s="56"/>
      <c r="GR29" s="56"/>
      <c r="GS29" s="56"/>
      <c r="GT29" s="56"/>
      <c r="GU29" s="56"/>
      <c r="GV29" s="56"/>
      <c r="GW29" s="56"/>
      <c r="GX29" s="56"/>
      <c r="GY29" s="56"/>
      <c r="GZ29" s="56"/>
      <c r="HA29" s="56"/>
      <c r="HB29" s="56"/>
      <c r="HC29" s="56"/>
      <c r="HD29" s="56"/>
      <c r="HE29" s="56"/>
      <c r="HF29" s="56"/>
      <c r="HG29" s="56"/>
      <c r="HH29" s="56"/>
      <c r="HI29" s="56"/>
      <c r="HJ29" s="56"/>
      <c r="HK29" s="56"/>
      <c r="HL29" s="56"/>
      <c r="HM29" s="56"/>
      <c r="HN29" s="56"/>
      <c r="HO29" s="56"/>
      <c r="HP29" s="56"/>
      <c r="HQ29" s="56"/>
      <c r="HR29" s="56"/>
      <c r="HS29" s="56"/>
      <c r="HT29" s="56"/>
      <c r="HU29" s="56"/>
      <c r="HV29" s="56"/>
      <c r="HW29" s="56"/>
      <c r="HX29" s="56"/>
      <c r="HY29" s="56"/>
      <c r="HZ29" s="56"/>
      <c r="IA29" s="56"/>
      <c r="IB29" s="56"/>
      <c r="IC29" s="56"/>
      <c r="ID29" s="56"/>
      <c r="IE29" s="56"/>
      <c r="IF29" s="56"/>
      <c r="IG29" s="56"/>
      <c r="IH29" s="56"/>
      <c r="II29" s="56"/>
      <c r="IJ29" s="56"/>
      <c r="IK29" s="56"/>
      <c r="IL29" s="56"/>
      <c r="IM29" s="56"/>
      <c r="IN29" s="56"/>
      <c r="IO29" s="56"/>
      <c r="IP29" s="56"/>
      <c r="IQ29" s="56"/>
      <c r="IR29" s="56"/>
      <c r="IS29" s="56"/>
      <c r="IT29" s="56"/>
      <c r="IU29" s="56"/>
      <c r="IV29" s="56"/>
      <c r="IW29" s="56"/>
      <c r="IX29" s="56"/>
      <c r="IZ29" s="56"/>
    </row>
    <row r="30" customFormat="false" ht="19.9" hidden="false" customHeight="true" outlineLevel="0" collapsed="false">
      <c r="AO30" s="56"/>
      <c r="AP30" s="56"/>
      <c r="AQ30" s="56"/>
      <c r="AR30" s="56"/>
      <c r="AS30" s="56"/>
      <c r="AT30" s="56"/>
      <c r="BF30" s="56"/>
      <c r="BG30" s="56"/>
      <c r="BH30" s="56"/>
      <c r="BI30" s="56"/>
      <c r="BJ30" s="56"/>
      <c r="BK30" s="56"/>
      <c r="BL30" s="56"/>
      <c r="BM30" s="56"/>
      <c r="BN30" s="56"/>
      <c r="BO30" s="56"/>
      <c r="BP30" s="56"/>
      <c r="BQ30" s="56"/>
      <c r="BR30" s="56"/>
      <c r="BS30" s="56"/>
      <c r="BT30" s="56"/>
      <c r="BU30" s="56"/>
      <c r="BV30" s="56"/>
      <c r="BW30" s="56"/>
      <c r="BX30" s="56"/>
      <c r="BY30" s="56"/>
      <c r="BZ30" s="56"/>
      <c r="CA30" s="56"/>
      <c r="CB30" s="56"/>
      <c r="CC30" s="56"/>
      <c r="CD30" s="56"/>
      <c r="CE30" s="56"/>
      <c r="CF30" s="56"/>
      <c r="CG30" s="56"/>
      <c r="CH30" s="56"/>
    </row>
    <row r="31" customFormat="false" ht="20.1" hidden="false" customHeight="true" outlineLevel="0" collapsed="false">
      <c r="BF31" s="56"/>
      <c r="BG31" s="56"/>
      <c r="BH31" s="56"/>
      <c r="BI31" s="56"/>
      <c r="BJ31" s="56"/>
      <c r="BK31" s="56"/>
      <c r="BL31" s="56"/>
      <c r="BM31" s="56"/>
      <c r="BN31" s="56"/>
      <c r="BO31" s="56"/>
      <c r="BP31" s="56"/>
      <c r="BQ31" s="56"/>
      <c r="BR31" s="56"/>
      <c r="BS31" s="56"/>
      <c r="BT31" s="56"/>
      <c r="BU31" s="56"/>
      <c r="BV31" s="56"/>
      <c r="BW31" s="56"/>
      <c r="BX31" s="56"/>
      <c r="BY31" s="56"/>
      <c r="BZ31" s="56"/>
      <c r="CA31" s="56"/>
      <c r="CB31" s="56"/>
      <c r="CC31" s="56"/>
      <c r="CD31" s="56"/>
      <c r="CE31" s="56"/>
      <c r="CF31" s="56"/>
      <c r="CG31" s="56"/>
      <c r="CH31" s="56"/>
    </row>
    <row r="32" customFormat="false" ht="21.95" hidden="false" customHeight="true" outlineLevel="0" collapsed="false"/>
    <row r="33" customFormat="false" ht="21.95" hidden="false" customHeight="true" outlineLevel="0" collapsed="false"/>
    <row r="34" customFormat="false" ht="21.95" hidden="false" customHeight="true" outlineLevel="0" collapsed="false"/>
    <row r="35" customFormat="false" ht="21.95" hidden="false" customHeight="true" outlineLevel="0" collapsed="false"/>
    <row r="36" customFormat="false" ht="21.95" hidden="false" customHeight="true" outlineLevel="0" collapsed="false"/>
    <row r="37" customFormat="false" ht="21.95" hidden="false" customHeight="true" outlineLevel="0" collapsed="false"/>
    <row r="38" customFormat="false" ht="21.95" hidden="false" customHeight="true" outlineLevel="0" collapsed="false"/>
  </sheetData>
  <mergeCells count="67">
    <mergeCell ref="D11:F11"/>
    <mergeCell ref="G11:J11"/>
    <mergeCell ref="K11:M11"/>
    <mergeCell ref="D12:F12"/>
    <mergeCell ref="G12:J12"/>
    <mergeCell ref="K12:M12"/>
    <mergeCell ref="D13:F13"/>
    <mergeCell ref="G13:J13"/>
    <mergeCell ref="K13:M13"/>
    <mergeCell ref="D14:F14"/>
    <mergeCell ref="G14:J14"/>
    <mergeCell ref="K14:M14"/>
    <mergeCell ref="X14:AC14"/>
    <mergeCell ref="AL14:AQ14"/>
    <mergeCell ref="X15:Y15"/>
    <mergeCell ref="Z15:AA15"/>
    <mergeCell ref="AB15:AC15"/>
    <mergeCell ref="AE15:AI15"/>
    <mergeCell ref="AL15:AM15"/>
    <mergeCell ref="AN15:AO15"/>
    <mergeCell ref="AP15:AQ15"/>
    <mergeCell ref="B16:C16"/>
    <mergeCell ref="D16:H16"/>
    <mergeCell ref="D21:H21"/>
    <mergeCell ref="D22:H22"/>
    <mergeCell ref="X22:Y22"/>
    <mergeCell ref="Z22:AA22"/>
    <mergeCell ref="AB22:AC22"/>
    <mergeCell ref="AL22:AM22"/>
    <mergeCell ref="AN22:AO22"/>
    <mergeCell ref="AP22:AQ22"/>
    <mergeCell ref="E24:K24"/>
    <mergeCell ref="X24:AA25"/>
    <mergeCell ref="AB24:AE25"/>
    <mergeCell ref="AG24:AI25"/>
    <mergeCell ref="AZ24:BA24"/>
    <mergeCell ref="BB24:BC24"/>
    <mergeCell ref="D25:F25"/>
    <mergeCell ref="G25:I25"/>
    <mergeCell ref="J25:L25"/>
    <mergeCell ref="D26:F26"/>
    <mergeCell ref="G26:I26"/>
    <mergeCell ref="J26:L26"/>
    <mergeCell ref="X26:Y26"/>
    <mergeCell ref="Z26:AA26"/>
    <mergeCell ref="AB26:AC26"/>
    <mergeCell ref="AD26:AE26"/>
    <mergeCell ref="AG26:AH26"/>
    <mergeCell ref="AJ26:AN26"/>
    <mergeCell ref="D27:F27"/>
    <mergeCell ref="G27:I27"/>
    <mergeCell ref="J27:L27"/>
    <mergeCell ref="X27:Y27"/>
    <mergeCell ref="Z27:AA27"/>
    <mergeCell ref="AB27:AC27"/>
    <mergeCell ref="AD27:AE27"/>
    <mergeCell ref="AG27:AH27"/>
    <mergeCell ref="AJ27:AN27"/>
    <mergeCell ref="D28:F28"/>
    <mergeCell ref="G28:I28"/>
    <mergeCell ref="J28:L28"/>
    <mergeCell ref="X28:Y28"/>
    <mergeCell ref="Z28:AA28"/>
    <mergeCell ref="AB28:AC28"/>
    <mergeCell ref="AD28:AE28"/>
    <mergeCell ref="AG28:AH28"/>
    <mergeCell ref="AJ28:AN28"/>
  </mergeCells>
  <conditionalFormatting sqref="C25 E24">
    <cfRule type="expression" priority="2" aboveAverage="0" equalAverage="0" bottom="0" percent="0" rank="0" text="" dxfId="0">
      <formula>IF(SUM(AT20:BB20)&lt;&gt;0,TRUE())</formula>
    </cfRule>
  </conditionalFormatting>
  <printOptions headings="false" gridLines="false" gridLinesSet="true" horizontalCentered="false" verticalCentered="false"/>
  <pageMargins left="0.39375" right="0.39375" top="0.39375" bottom="0.393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IZ38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S1" activeCellId="0" sqref="AS1"/>
    </sheetView>
  </sheetViews>
  <sheetFormatPr defaultColWidth="11.53515625" defaultRowHeight="12.8" zeroHeight="false" outlineLevelRow="0" outlineLevelCol="0"/>
  <cols>
    <col collapsed="false" customWidth="true" hidden="false" outlineLevel="0" max="1" min="1" style="53" width="12.51"/>
    <col collapsed="false" customWidth="true" hidden="false" outlineLevel="0" max="3" min="2" style="53" width="29.81"/>
    <col collapsed="false" customWidth="true" hidden="false" outlineLevel="0" max="7" min="4" style="53" width="3.87"/>
    <col collapsed="false" customWidth="true" hidden="false" outlineLevel="0" max="11" min="8" style="53" width="4.09"/>
    <col collapsed="false" customWidth="true" hidden="false" outlineLevel="0" max="13" min="12" style="53" width="3.05"/>
    <col collapsed="false" customWidth="true" hidden="false" outlineLevel="0" max="14" min="14" style="53" width="3.06"/>
    <col collapsed="false" customWidth="true" hidden="true" outlineLevel="0" max="15" min="15" style="53" width="3.06"/>
    <col collapsed="false" customWidth="true" hidden="true" outlineLevel="0" max="21" min="16" style="53" width="9.27"/>
    <col collapsed="false" customWidth="true" hidden="true" outlineLevel="0" max="22" min="22" style="53" width="4.98"/>
    <col collapsed="false" customWidth="true" hidden="true" outlineLevel="0" max="23" min="23" style="53" width="6.82"/>
    <col collapsed="false" customWidth="true" hidden="true" outlineLevel="0" max="44" min="24" style="53" width="5.08"/>
    <col collapsed="false" customWidth="true" hidden="false" outlineLevel="0" max="45" min="45" style="53" width="7.16"/>
    <col collapsed="false" customWidth="true" hidden="false" outlineLevel="0" max="46" min="46" style="53" width="5.66"/>
    <col collapsed="false" customWidth="true" hidden="false" outlineLevel="0" max="54" min="47" style="53" width="5.08"/>
    <col collapsed="false" customWidth="true" hidden="false" outlineLevel="0" max="55" min="55" style="53" width="5.06"/>
    <col collapsed="false" customWidth="true" hidden="false" outlineLevel="0" max="56" min="56" style="53" width="4.6"/>
    <col collapsed="false" customWidth="true" hidden="false" outlineLevel="0" max="66" min="57" style="53" width="5.09"/>
    <col collapsed="false" customWidth="true" hidden="false" outlineLevel="0" max="255" min="67" style="53" width="9.27"/>
    <col collapsed="false" customWidth="true" hidden="false" outlineLevel="0" max="260" min="256" style="1" width="9.27"/>
  </cols>
  <sheetData>
    <row r="1" customFormat="false" ht="26.1" hidden="false" customHeight="true" outlineLevel="0" collapsed="false">
      <c r="A1" s="54"/>
      <c r="B1" s="54"/>
      <c r="C1" s="54"/>
      <c r="D1" s="54"/>
      <c r="E1" s="54"/>
      <c r="F1" s="54"/>
      <c r="G1" s="54"/>
      <c r="H1" s="54"/>
      <c r="I1" s="55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  <c r="BY1" s="54"/>
      <c r="BZ1" s="54"/>
      <c r="CA1" s="54"/>
      <c r="CB1" s="54"/>
      <c r="CC1" s="54"/>
      <c r="CD1" s="54"/>
      <c r="CE1" s="54"/>
      <c r="CF1" s="54"/>
      <c r="CG1" s="54"/>
      <c r="CH1" s="54"/>
      <c r="CI1" s="54"/>
      <c r="CJ1" s="54"/>
      <c r="CK1" s="54"/>
      <c r="CL1" s="54"/>
      <c r="CM1" s="54"/>
      <c r="CN1" s="54"/>
      <c r="CO1" s="54"/>
      <c r="CP1" s="54"/>
      <c r="CQ1" s="54"/>
      <c r="CR1" s="54"/>
      <c r="CS1" s="54"/>
      <c r="CT1" s="54"/>
      <c r="CU1" s="54"/>
      <c r="CV1" s="54"/>
      <c r="CW1" s="54"/>
      <c r="CX1" s="54"/>
      <c r="CY1" s="54"/>
      <c r="CZ1" s="54"/>
      <c r="DA1" s="54"/>
      <c r="DB1" s="54"/>
      <c r="DC1" s="54"/>
      <c r="DD1" s="54"/>
      <c r="DE1" s="54"/>
      <c r="DF1" s="54"/>
      <c r="DG1" s="54"/>
      <c r="DH1" s="54"/>
      <c r="DI1" s="54"/>
      <c r="DJ1" s="54"/>
      <c r="DK1" s="54"/>
      <c r="DL1" s="54"/>
      <c r="DM1" s="54"/>
      <c r="DN1" s="54"/>
      <c r="DO1" s="54"/>
      <c r="DP1" s="54"/>
      <c r="DQ1" s="54"/>
      <c r="DR1" s="54"/>
      <c r="DS1" s="54"/>
      <c r="DT1" s="54"/>
      <c r="DU1" s="54"/>
      <c r="DV1" s="54"/>
      <c r="DW1" s="54"/>
      <c r="DX1" s="54"/>
      <c r="DY1" s="54"/>
      <c r="DZ1" s="54"/>
      <c r="EA1" s="54"/>
      <c r="EB1" s="54"/>
      <c r="EC1" s="54"/>
      <c r="ED1" s="54"/>
      <c r="EE1" s="54"/>
      <c r="EF1" s="54"/>
      <c r="EG1" s="54"/>
      <c r="EH1" s="54"/>
      <c r="EI1" s="54"/>
      <c r="EJ1" s="54"/>
      <c r="EK1" s="54"/>
      <c r="EL1" s="54"/>
      <c r="EM1" s="54"/>
      <c r="EN1" s="54"/>
      <c r="EO1" s="54"/>
      <c r="EP1" s="54"/>
      <c r="EQ1" s="54"/>
      <c r="ER1" s="54"/>
      <c r="ES1" s="54"/>
      <c r="ET1" s="54"/>
      <c r="EU1" s="54"/>
      <c r="EV1" s="54"/>
      <c r="EW1" s="54"/>
      <c r="EX1" s="54"/>
      <c r="EY1" s="54"/>
      <c r="EZ1" s="54"/>
      <c r="FA1" s="54"/>
      <c r="FB1" s="54"/>
      <c r="FC1" s="54"/>
      <c r="FD1" s="54"/>
      <c r="FE1" s="54"/>
      <c r="FF1" s="54"/>
      <c r="FG1" s="54"/>
      <c r="FH1" s="54"/>
      <c r="FI1" s="54"/>
      <c r="FJ1" s="54"/>
      <c r="FK1" s="54"/>
      <c r="FL1" s="54"/>
      <c r="FM1" s="54"/>
      <c r="FN1" s="54"/>
      <c r="FO1" s="54"/>
      <c r="FP1" s="54"/>
      <c r="FQ1" s="54"/>
      <c r="FR1" s="54"/>
      <c r="FS1" s="54"/>
      <c r="FT1" s="54"/>
      <c r="FU1" s="54"/>
      <c r="FV1" s="54"/>
      <c r="FW1" s="54"/>
      <c r="FX1" s="54"/>
      <c r="FY1" s="54"/>
      <c r="FZ1" s="54"/>
      <c r="GA1" s="54"/>
      <c r="GB1" s="54"/>
      <c r="GC1" s="54"/>
      <c r="GD1" s="54"/>
      <c r="GE1" s="54"/>
      <c r="GF1" s="54"/>
      <c r="GG1" s="54"/>
      <c r="GH1" s="54"/>
      <c r="GI1" s="54"/>
      <c r="GJ1" s="54"/>
      <c r="GK1" s="54"/>
      <c r="GL1" s="54"/>
      <c r="GM1" s="54"/>
      <c r="GN1" s="54"/>
      <c r="GO1" s="54"/>
      <c r="GP1" s="54"/>
      <c r="GQ1" s="54"/>
      <c r="GR1" s="54"/>
      <c r="GS1" s="54"/>
      <c r="GT1" s="54"/>
      <c r="GU1" s="54"/>
      <c r="GV1" s="54"/>
      <c r="GW1" s="54"/>
      <c r="GX1" s="54"/>
      <c r="GY1" s="54"/>
      <c r="GZ1" s="54"/>
      <c r="HA1" s="54"/>
      <c r="HB1" s="54"/>
      <c r="HC1" s="54"/>
      <c r="HD1" s="54"/>
      <c r="HE1" s="54"/>
      <c r="HF1" s="54"/>
      <c r="HG1" s="54"/>
      <c r="HH1" s="54"/>
      <c r="HI1" s="54"/>
      <c r="HJ1" s="54"/>
      <c r="HK1" s="54"/>
      <c r="HL1" s="54"/>
      <c r="HM1" s="54"/>
      <c r="HN1" s="54"/>
      <c r="HO1" s="54"/>
      <c r="HP1" s="54"/>
      <c r="HQ1" s="54"/>
      <c r="HR1" s="54"/>
      <c r="HS1" s="54"/>
      <c r="HT1" s="54"/>
      <c r="HU1" s="54"/>
      <c r="HV1" s="54"/>
      <c r="HW1" s="54"/>
      <c r="HX1" s="54"/>
      <c r="HY1" s="54"/>
      <c r="HZ1" s="54"/>
      <c r="IA1" s="54"/>
      <c r="IB1" s="54"/>
      <c r="IC1" s="54"/>
      <c r="ID1" s="54"/>
      <c r="IE1" s="54"/>
      <c r="IF1" s="54"/>
      <c r="IG1" s="54"/>
      <c r="IH1" s="54"/>
      <c r="II1" s="54"/>
      <c r="IJ1" s="54"/>
      <c r="IK1" s="54"/>
      <c r="IL1" s="54"/>
      <c r="IM1" s="54"/>
      <c r="IN1" s="54"/>
      <c r="IO1" s="54"/>
      <c r="IP1" s="54"/>
      <c r="IQ1" s="54"/>
      <c r="IR1" s="54"/>
      <c r="IS1" s="54"/>
      <c r="IT1" s="54"/>
      <c r="IU1" s="54"/>
      <c r="IV1" s="54"/>
      <c r="IW1" s="54"/>
      <c r="IX1" s="54"/>
      <c r="IZ1" s="54"/>
    </row>
    <row r="2" customFormat="false" ht="5.1" hidden="false" customHeight="true" outlineLevel="0" collapsed="false">
      <c r="A2" s="56"/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D2" s="54"/>
      <c r="AE2" s="54"/>
      <c r="AF2" s="54"/>
      <c r="AG2" s="54"/>
      <c r="AH2" s="54"/>
      <c r="AI2" s="54"/>
      <c r="AJ2" s="54"/>
      <c r="AK2" s="54"/>
      <c r="AL2" s="54"/>
      <c r="AM2" s="54"/>
      <c r="AN2" s="54"/>
      <c r="AO2" s="54"/>
      <c r="AP2" s="54"/>
      <c r="AQ2" s="54"/>
      <c r="AR2" s="54"/>
      <c r="AS2" s="54"/>
      <c r="AT2" s="54"/>
      <c r="AU2" s="54"/>
      <c r="AV2" s="54"/>
      <c r="AW2" s="54"/>
      <c r="AX2" s="54"/>
      <c r="AY2" s="54"/>
      <c r="AZ2" s="54"/>
      <c r="BA2" s="54"/>
      <c r="BB2" s="54"/>
      <c r="BC2" s="54"/>
      <c r="BD2" s="54"/>
      <c r="BE2" s="54"/>
      <c r="BF2" s="54"/>
      <c r="BG2" s="54"/>
      <c r="BH2" s="54"/>
      <c r="BI2" s="54"/>
      <c r="BJ2" s="54"/>
      <c r="BK2" s="54"/>
      <c r="BL2" s="54"/>
      <c r="BM2" s="54"/>
      <c r="BN2" s="54"/>
      <c r="BO2" s="54"/>
      <c r="BP2" s="54"/>
      <c r="BQ2" s="54"/>
      <c r="BR2" s="54"/>
      <c r="BS2" s="54"/>
      <c r="BT2" s="54"/>
      <c r="BU2" s="54"/>
      <c r="BV2" s="54"/>
      <c r="BW2" s="54"/>
      <c r="BX2" s="54"/>
      <c r="BY2" s="54"/>
      <c r="BZ2" s="54"/>
      <c r="CA2" s="54"/>
      <c r="CB2" s="54"/>
      <c r="CC2" s="54"/>
      <c r="CD2" s="54"/>
      <c r="CE2" s="54"/>
      <c r="CF2" s="54"/>
      <c r="CG2" s="54"/>
      <c r="CH2" s="54"/>
      <c r="CI2" s="54"/>
      <c r="CJ2" s="54"/>
      <c r="CK2" s="54"/>
      <c r="CL2" s="54"/>
      <c r="CM2" s="54"/>
      <c r="CN2" s="54"/>
      <c r="CO2" s="54"/>
      <c r="CP2" s="54"/>
      <c r="CQ2" s="54"/>
      <c r="CR2" s="54"/>
      <c r="CS2" s="54"/>
      <c r="CT2" s="54"/>
      <c r="CU2" s="54"/>
      <c r="CV2" s="54"/>
      <c r="CW2" s="54"/>
      <c r="CX2" s="54"/>
      <c r="CY2" s="54"/>
      <c r="CZ2" s="54"/>
      <c r="DA2" s="54"/>
      <c r="DB2" s="54"/>
      <c r="DC2" s="54"/>
      <c r="DD2" s="54"/>
      <c r="DE2" s="54"/>
      <c r="DF2" s="54"/>
      <c r="DG2" s="54"/>
      <c r="DH2" s="54"/>
      <c r="DI2" s="54"/>
      <c r="DJ2" s="54"/>
      <c r="DK2" s="54"/>
      <c r="DL2" s="54"/>
      <c r="DM2" s="54"/>
      <c r="DN2" s="54"/>
      <c r="DO2" s="54"/>
      <c r="DP2" s="54"/>
      <c r="DQ2" s="54"/>
      <c r="DR2" s="54"/>
      <c r="DS2" s="54"/>
      <c r="DT2" s="54"/>
      <c r="DU2" s="54"/>
      <c r="DV2" s="54"/>
      <c r="DW2" s="54"/>
      <c r="DX2" s="54"/>
      <c r="DY2" s="54"/>
      <c r="DZ2" s="54"/>
      <c r="EA2" s="54"/>
      <c r="EB2" s="54"/>
      <c r="EC2" s="54"/>
      <c r="ED2" s="54"/>
      <c r="EE2" s="54"/>
      <c r="EF2" s="54"/>
      <c r="EG2" s="54"/>
      <c r="EH2" s="54"/>
      <c r="EI2" s="54"/>
      <c r="EJ2" s="54"/>
      <c r="EK2" s="54"/>
      <c r="EL2" s="54"/>
      <c r="EM2" s="54"/>
      <c r="EN2" s="54"/>
      <c r="EO2" s="54"/>
      <c r="EP2" s="54"/>
      <c r="EQ2" s="54"/>
      <c r="ER2" s="54"/>
      <c r="ES2" s="54"/>
      <c r="ET2" s="54"/>
      <c r="EU2" s="54"/>
      <c r="EV2" s="54"/>
      <c r="EW2" s="54"/>
      <c r="EX2" s="54"/>
      <c r="EY2" s="54"/>
      <c r="EZ2" s="54"/>
      <c r="FA2" s="54"/>
      <c r="FB2" s="54"/>
      <c r="FC2" s="54"/>
      <c r="FD2" s="54"/>
      <c r="FE2" s="54"/>
      <c r="FF2" s="54"/>
      <c r="FG2" s="54"/>
      <c r="FH2" s="54"/>
      <c r="FI2" s="54"/>
      <c r="FJ2" s="54"/>
      <c r="FK2" s="54"/>
      <c r="FL2" s="54"/>
      <c r="FM2" s="54"/>
      <c r="FN2" s="54"/>
      <c r="FO2" s="54"/>
      <c r="FP2" s="54"/>
      <c r="FQ2" s="54"/>
      <c r="FR2" s="54"/>
      <c r="FS2" s="54"/>
      <c r="FT2" s="54"/>
      <c r="FU2" s="54"/>
      <c r="FV2" s="54"/>
      <c r="FW2" s="54"/>
      <c r="FX2" s="54"/>
      <c r="FY2" s="54"/>
      <c r="FZ2" s="54"/>
      <c r="GA2" s="54"/>
      <c r="GB2" s="54"/>
      <c r="GC2" s="54"/>
      <c r="GD2" s="54"/>
      <c r="GE2" s="54"/>
      <c r="GF2" s="54"/>
      <c r="GG2" s="54"/>
      <c r="GH2" s="54"/>
      <c r="GI2" s="54"/>
      <c r="GJ2" s="54"/>
      <c r="GK2" s="54"/>
      <c r="GL2" s="54"/>
      <c r="GM2" s="54"/>
      <c r="GN2" s="54"/>
      <c r="GO2" s="54"/>
      <c r="GP2" s="54"/>
      <c r="GQ2" s="54"/>
      <c r="GR2" s="54"/>
      <c r="GS2" s="54"/>
      <c r="GT2" s="54"/>
      <c r="GU2" s="54"/>
      <c r="GV2" s="54"/>
      <c r="GW2" s="54"/>
      <c r="GX2" s="54"/>
      <c r="GY2" s="54"/>
      <c r="GZ2" s="54"/>
      <c r="HA2" s="54"/>
      <c r="HB2" s="54"/>
      <c r="HC2" s="54"/>
      <c r="HD2" s="54"/>
      <c r="HE2" s="54"/>
      <c r="HF2" s="54"/>
      <c r="HG2" s="54"/>
      <c r="HH2" s="54"/>
      <c r="HI2" s="54"/>
      <c r="HJ2" s="54"/>
      <c r="HK2" s="54"/>
      <c r="HL2" s="54"/>
      <c r="HM2" s="54"/>
      <c r="HN2" s="54"/>
      <c r="HO2" s="54"/>
      <c r="HP2" s="54"/>
      <c r="HQ2" s="54"/>
      <c r="HR2" s="54"/>
      <c r="HS2" s="54"/>
      <c r="HT2" s="54"/>
      <c r="HU2" s="54"/>
      <c r="HV2" s="54"/>
      <c r="HW2" s="54"/>
      <c r="HX2" s="54"/>
      <c r="HY2" s="54"/>
      <c r="HZ2" s="54"/>
      <c r="IA2" s="54"/>
      <c r="IB2" s="54"/>
      <c r="IC2" s="54"/>
      <c r="ID2" s="54"/>
      <c r="IE2" s="54"/>
      <c r="IF2" s="54"/>
      <c r="IG2" s="54"/>
      <c r="IH2" s="54"/>
      <c r="II2" s="54"/>
      <c r="IJ2" s="54"/>
      <c r="IK2" s="54"/>
      <c r="IL2" s="54"/>
      <c r="IM2" s="54"/>
      <c r="IN2" s="54"/>
      <c r="IO2" s="54"/>
      <c r="IP2" s="54"/>
      <c r="IQ2" s="54"/>
      <c r="IR2" s="54"/>
      <c r="IS2" s="54"/>
      <c r="IT2" s="54"/>
      <c r="IU2" s="54"/>
      <c r="IV2" s="54"/>
      <c r="IW2" s="54"/>
      <c r="IX2" s="54"/>
      <c r="IZ2" s="54"/>
    </row>
    <row r="3" customFormat="false" ht="26.1" hidden="false" customHeight="true" outlineLevel="0" collapsed="false">
      <c r="A3" s="56"/>
      <c r="B3" s="58" t="s">
        <v>54</v>
      </c>
      <c r="C3" s="59"/>
      <c r="D3" s="60"/>
      <c r="E3" s="60"/>
      <c r="F3" s="60"/>
      <c r="G3" s="60"/>
      <c r="H3" s="60"/>
      <c r="I3" s="61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  <c r="AA3" s="60"/>
      <c r="AB3" s="60"/>
      <c r="AC3" s="60"/>
      <c r="AD3" s="60"/>
      <c r="AE3" s="60"/>
      <c r="AF3" s="60"/>
      <c r="AG3" s="60"/>
      <c r="AH3" s="60"/>
      <c r="AI3" s="60"/>
      <c r="AJ3" s="60"/>
      <c r="AK3" s="60"/>
      <c r="AL3" s="60"/>
      <c r="AM3" s="60"/>
      <c r="AN3" s="60"/>
      <c r="AO3" s="60"/>
      <c r="AP3" s="60"/>
      <c r="AQ3" s="60"/>
      <c r="AR3" s="60"/>
      <c r="AS3" s="60"/>
      <c r="AT3" s="60"/>
      <c r="AU3" s="60"/>
      <c r="AV3" s="60"/>
      <c r="AW3" s="60"/>
      <c r="AX3" s="60"/>
      <c r="AY3" s="60"/>
      <c r="AZ3" s="60"/>
      <c r="BA3" s="60"/>
      <c r="BB3" s="60"/>
      <c r="BC3" s="60"/>
      <c r="BD3" s="60"/>
      <c r="BE3" s="60"/>
      <c r="BF3" s="60"/>
      <c r="BG3" s="60"/>
      <c r="BH3" s="60"/>
      <c r="BI3" s="60"/>
      <c r="BJ3" s="60"/>
      <c r="BK3" s="60"/>
      <c r="BL3" s="60"/>
      <c r="BM3" s="60"/>
      <c r="BN3" s="60"/>
      <c r="BO3" s="60"/>
      <c r="BP3" s="60"/>
      <c r="BQ3" s="60"/>
      <c r="BR3" s="60"/>
      <c r="BS3" s="60"/>
      <c r="BT3" s="60"/>
      <c r="BU3" s="60"/>
      <c r="BV3" s="60"/>
      <c r="BW3" s="60"/>
      <c r="BX3" s="60"/>
      <c r="BY3" s="60"/>
      <c r="BZ3" s="60"/>
      <c r="CA3" s="60"/>
      <c r="CB3" s="60"/>
      <c r="CC3" s="60"/>
      <c r="CD3" s="60"/>
      <c r="CE3" s="60"/>
      <c r="CF3" s="60"/>
      <c r="CG3" s="60"/>
      <c r="CH3" s="60"/>
      <c r="CI3" s="60"/>
      <c r="CJ3" s="60"/>
      <c r="CK3" s="60"/>
      <c r="CL3" s="60"/>
      <c r="CM3" s="60"/>
      <c r="CN3" s="60"/>
      <c r="CO3" s="60"/>
      <c r="CP3" s="60"/>
      <c r="CQ3" s="60"/>
      <c r="CR3" s="60"/>
      <c r="CS3" s="60"/>
      <c r="CT3" s="60"/>
      <c r="CU3" s="60"/>
      <c r="CV3" s="60"/>
      <c r="CW3" s="60"/>
      <c r="CX3" s="60"/>
      <c r="CY3" s="60"/>
      <c r="CZ3" s="60"/>
      <c r="DA3" s="60"/>
      <c r="DB3" s="60"/>
      <c r="DC3" s="60"/>
      <c r="DD3" s="60"/>
      <c r="DE3" s="60"/>
      <c r="DF3" s="60"/>
      <c r="DG3" s="60"/>
      <c r="DH3" s="60"/>
      <c r="DI3" s="60"/>
      <c r="DJ3" s="60"/>
      <c r="DK3" s="60"/>
      <c r="DL3" s="60"/>
      <c r="DM3" s="60"/>
      <c r="DN3" s="60"/>
      <c r="DO3" s="60"/>
      <c r="DP3" s="60"/>
      <c r="DQ3" s="60"/>
      <c r="DR3" s="60"/>
      <c r="DS3" s="60"/>
      <c r="DT3" s="60"/>
      <c r="DU3" s="60"/>
      <c r="DV3" s="60"/>
      <c r="DW3" s="60"/>
      <c r="DX3" s="60"/>
      <c r="DY3" s="60"/>
      <c r="DZ3" s="60"/>
      <c r="EA3" s="60"/>
      <c r="EB3" s="60"/>
      <c r="EC3" s="60"/>
      <c r="ED3" s="60"/>
      <c r="EE3" s="60"/>
      <c r="EF3" s="60"/>
      <c r="EG3" s="60"/>
      <c r="EH3" s="60"/>
      <c r="EI3" s="60"/>
      <c r="EJ3" s="60"/>
      <c r="EK3" s="60"/>
      <c r="EL3" s="60"/>
      <c r="EM3" s="60"/>
      <c r="EN3" s="60"/>
      <c r="EO3" s="60"/>
      <c r="EP3" s="60"/>
      <c r="EQ3" s="60"/>
      <c r="ER3" s="60"/>
      <c r="ES3" s="60"/>
      <c r="ET3" s="60"/>
      <c r="EU3" s="60"/>
      <c r="EV3" s="60"/>
      <c r="EW3" s="60"/>
      <c r="EX3" s="60"/>
      <c r="EY3" s="60"/>
      <c r="EZ3" s="60"/>
      <c r="FA3" s="60"/>
      <c r="FB3" s="60"/>
      <c r="FC3" s="60"/>
      <c r="FD3" s="60"/>
      <c r="FE3" s="60"/>
      <c r="FF3" s="60"/>
      <c r="FG3" s="60"/>
      <c r="FH3" s="60"/>
      <c r="FI3" s="60"/>
      <c r="FJ3" s="60"/>
      <c r="FK3" s="60"/>
      <c r="FL3" s="60"/>
      <c r="FM3" s="60"/>
      <c r="FN3" s="60"/>
      <c r="FO3" s="60"/>
      <c r="FP3" s="60"/>
      <c r="FQ3" s="60"/>
      <c r="FR3" s="60"/>
      <c r="FS3" s="60"/>
      <c r="FT3" s="60"/>
      <c r="FU3" s="60"/>
      <c r="FV3" s="60"/>
      <c r="FW3" s="60"/>
      <c r="FX3" s="60"/>
      <c r="FY3" s="60"/>
      <c r="FZ3" s="60"/>
      <c r="GA3" s="60"/>
      <c r="GB3" s="60"/>
      <c r="GC3" s="60"/>
      <c r="GD3" s="60"/>
      <c r="GE3" s="60"/>
      <c r="GF3" s="60"/>
      <c r="GG3" s="60"/>
      <c r="GH3" s="60"/>
      <c r="GI3" s="60"/>
      <c r="GJ3" s="60"/>
      <c r="GK3" s="60"/>
      <c r="GL3" s="60"/>
      <c r="GM3" s="60"/>
      <c r="GN3" s="60"/>
      <c r="GO3" s="60"/>
      <c r="GP3" s="60"/>
      <c r="GQ3" s="60"/>
      <c r="GR3" s="60"/>
      <c r="GS3" s="60"/>
      <c r="GT3" s="60"/>
      <c r="GU3" s="60"/>
      <c r="GV3" s="60"/>
      <c r="GW3" s="60"/>
      <c r="GX3" s="60"/>
      <c r="GY3" s="60"/>
      <c r="GZ3" s="60"/>
      <c r="HA3" s="60"/>
      <c r="HB3" s="60"/>
      <c r="HC3" s="60"/>
      <c r="HD3" s="60"/>
      <c r="HE3" s="60"/>
      <c r="HF3" s="60"/>
      <c r="HG3" s="60"/>
      <c r="HH3" s="60"/>
      <c r="HI3" s="60"/>
      <c r="HJ3" s="60"/>
      <c r="HK3" s="60"/>
      <c r="HL3" s="60"/>
      <c r="HM3" s="60"/>
      <c r="HN3" s="60"/>
      <c r="HO3" s="60"/>
      <c r="HP3" s="60"/>
      <c r="HQ3" s="60"/>
      <c r="HR3" s="60"/>
      <c r="HS3" s="60"/>
      <c r="HT3" s="60"/>
      <c r="HU3" s="60"/>
      <c r="HV3" s="60"/>
      <c r="HW3" s="60"/>
      <c r="HX3" s="60"/>
      <c r="HY3" s="60"/>
      <c r="HZ3" s="60"/>
      <c r="IA3" s="60"/>
      <c r="IB3" s="60"/>
      <c r="IC3" s="60"/>
      <c r="ID3" s="60"/>
      <c r="IE3" s="60"/>
      <c r="IF3" s="60"/>
      <c r="IG3" s="60"/>
      <c r="IH3" s="60"/>
      <c r="II3" s="60"/>
      <c r="IJ3" s="60"/>
      <c r="IK3" s="60"/>
      <c r="IL3" s="60"/>
      <c r="IM3" s="60"/>
      <c r="IN3" s="60"/>
      <c r="IO3" s="60"/>
      <c r="IP3" s="60"/>
      <c r="IQ3" s="60"/>
      <c r="IR3" s="60"/>
      <c r="IS3" s="60"/>
      <c r="IT3" s="54"/>
      <c r="IU3" s="60"/>
      <c r="IV3" s="60"/>
      <c r="IW3" s="60"/>
      <c r="IX3" s="60"/>
      <c r="IZ3" s="60"/>
    </row>
    <row r="4" customFormat="false" ht="9.95" hidden="false" customHeight="true" outlineLevel="0" collapsed="false">
      <c r="A4" s="56"/>
      <c r="B4" s="62"/>
      <c r="C4" s="63"/>
    </row>
    <row r="5" customFormat="false" ht="20.1" hidden="false" customHeight="true" outlineLevel="0" collapsed="false">
      <c r="A5" s="56"/>
      <c r="B5" s="58" t="s">
        <v>55</v>
      </c>
      <c r="C5" s="59"/>
      <c r="D5" s="56"/>
      <c r="E5" s="56"/>
      <c r="F5" s="56"/>
      <c r="G5" s="56"/>
      <c r="H5" s="64" t="s">
        <v>56</v>
      </c>
      <c r="I5" s="56"/>
      <c r="J5" s="56"/>
      <c r="K5" s="56"/>
      <c r="L5" s="65"/>
      <c r="M5" s="59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  <c r="BY5" s="56"/>
      <c r="BZ5" s="56"/>
      <c r="CA5" s="56"/>
      <c r="CB5" s="56"/>
      <c r="CC5" s="56"/>
      <c r="CD5" s="56"/>
      <c r="CE5" s="56"/>
      <c r="CF5" s="56"/>
      <c r="CG5" s="56"/>
      <c r="CH5" s="56"/>
      <c r="CI5" s="56"/>
      <c r="CJ5" s="56"/>
      <c r="CK5" s="56"/>
      <c r="CL5" s="56"/>
      <c r="CM5" s="56"/>
      <c r="CN5" s="56"/>
      <c r="CO5" s="56"/>
      <c r="CP5" s="56"/>
      <c r="CQ5" s="56"/>
      <c r="CR5" s="56"/>
      <c r="CS5" s="56"/>
      <c r="CT5" s="56"/>
      <c r="CU5" s="56"/>
      <c r="CV5" s="56"/>
      <c r="CW5" s="56"/>
      <c r="CX5" s="56"/>
      <c r="CY5" s="56"/>
      <c r="CZ5" s="56"/>
      <c r="DA5" s="56"/>
      <c r="DB5" s="56"/>
      <c r="DC5" s="56"/>
      <c r="DD5" s="56"/>
      <c r="DE5" s="56"/>
      <c r="DF5" s="56"/>
      <c r="DG5" s="56"/>
      <c r="DH5" s="56"/>
      <c r="DI5" s="56"/>
      <c r="DJ5" s="56"/>
      <c r="DK5" s="56"/>
      <c r="DL5" s="56"/>
      <c r="DM5" s="56"/>
      <c r="DN5" s="56"/>
      <c r="DO5" s="56"/>
      <c r="DP5" s="56"/>
      <c r="DQ5" s="56"/>
      <c r="DR5" s="56"/>
      <c r="DS5" s="56"/>
      <c r="DT5" s="56"/>
      <c r="DU5" s="56"/>
      <c r="DV5" s="56"/>
      <c r="DW5" s="56"/>
      <c r="DX5" s="56"/>
      <c r="DY5" s="56"/>
      <c r="DZ5" s="56"/>
      <c r="EA5" s="56"/>
      <c r="EB5" s="56"/>
      <c r="EC5" s="56"/>
      <c r="ED5" s="56"/>
      <c r="EE5" s="56"/>
      <c r="EF5" s="56"/>
      <c r="EG5" s="56"/>
      <c r="EH5" s="56"/>
      <c r="EI5" s="56"/>
      <c r="EJ5" s="56"/>
      <c r="EK5" s="56"/>
      <c r="EL5" s="56"/>
      <c r="EM5" s="56"/>
      <c r="EN5" s="56"/>
      <c r="EO5" s="56"/>
      <c r="EP5" s="56"/>
      <c r="EQ5" s="56"/>
      <c r="ER5" s="56"/>
      <c r="ES5" s="56"/>
      <c r="ET5" s="56"/>
      <c r="EU5" s="56"/>
      <c r="EV5" s="56"/>
      <c r="EW5" s="56"/>
      <c r="EX5" s="56"/>
      <c r="EY5" s="56"/>
      <c r="EZ5" s="56"/>
      <c r="FA5" s="56"/>
      <c r="FB5" s="56"/>
      <c r="FC5" s="56"/>
      <c r="FD5" s="56"/>
      <c r="FE5" s="56"/>
      <c r="FF5" s="56"/>
      <c r="FG5" s="56"/>
      <c r="FH5" s="56"/>
      <c r="FI5" s="56"/>
      <c r="FJ5" s="56"/>
      <c r="FK5" s="56"/>
      <c r="FL5" s="56"/>
      <c r="FM5" s="56"/>
      <c r="FN5" s="56"/>
      <c r="FO5" s="56"/>
      <c r="FP5" s="56"/>
      <c r="FQ5" s="56"/>
      <c r="FR5" s="56"/>
      <c r="FS5" s="56"/>
      <c r="FT5" s="56"/>
      <c r="FU5" s="56"/>
      <c r="FV5" s="56"/>
      <c r="FW5" s="56"/>
      <c r="FX5" s="56"/>
      <c r="FY5" s="56"/>
      <c r="FZ5" s="56"/>
      <c r="GA5" s="56"/>
      <c r="GB5" s="56"/>
      <c r="GC5" s="56"/>
      <c r="GD5" s="56"/>
      <c r="GE5" s="56"/>
      <c r="GF5" s="56"/>
      <c r="GG5" s="56"/>
      <c r="GH5" s="56"/>
      <c r="GI5" s="56"/>
      <c r="GJ5" s="56"/>
      <c r="GK5" s="56"/>
      <c r="GL5" s="56"/>
      <c r="GM5" s="56"/>
      <c r="GN5" s="56"/>
      <c r="GO5" s="56"/>
      <c r="GP5" s="56"/>
      <c r="GQ5" s="56"/>
      <c r="GR5" s="56"/>
      <c r="GS5" s="56"/>
      <c r="GT5" s="56"/>
      <c r="GU5" s="56"/>
      <c r="GV5" s="56"/>
      <c r="GW5" s="56"/>
      <c r="GX5" s="56"/>
      <c r="GY5" s="56"/>
      <c r="GZ5" s="56"/>
      <c r="HA5" s="56"/>
      <c r="HB5" s="56"/>
      <c r="HC5" s="56"/>
      <c r="HD5" s="56"/>
      <c r="HE5" s="56"/>
      <c r="HF5" s="56"/>
      <c r="HG5" s="56"/>
      <c r="HH5" s="56"/>
      <c r="HI5" s="56"/>
      <c r="HJ5" s="56"/>
      <c r="HK5" s="56"/>
      <c r="HL5" s="56"/>
      <c r="HM5" s="56"/>
      <c r="HN5" s="56"/>
      <c r="HO5" s="56"/>
      <c r="HP5" s="56"/>
      <c r="HQ5" s="56"/>
      <c r="HR5" s="56"/>
      <c r="HS5" s="56"/>
      <c r="HT5" s="56"/>
      <c r="HU5" s="56"/>
      <c r="HV5" s="56"/>
      <c r="HW5" s="56"/>
      <c r="HX5" s="56"/>
      <c r="HY5" s="56"/>
      <c r="HZ5" s="56"/>
      <c r="IA5" s="56"/>
      <c r="IB5" s="56"/>
      <c r="IC5" s="56"/>
      <c r="ID5" s="56"/>
      <c r="IE5" s="56"/>
      <c r="IF5" s="56"/>
      <c r="IG5" s="56"/>
      <c r="IH5" s="56"/>
      <c r="II5" s="56"/>
      <c r="IJ5" s="56"/>
      <c r="IK5" s="56"/>
      <c r="IL5" s="56"/>
      <c r="IM5" s="56"/>
      <c r="IN5" s="56"/>
      <c r="IO5" s="56"/>
      <c r="IP5" s="56"/>
      <c r="IQ5" s="56"/>
      <c r="IR5" s="56"/>
      <c r="IS5" s="56"/>
      <c r="IT5" s="56"/>
      <c r="IU5" s="56"/>
      <c r="IV5" s="56"/>
      <c r="IW5" s="56"/>
      <c r="IX5" s="56"/>
      <c r="IZ5" s="56"/>
    </row>
    <row r="6" customFormat="false" ht="9.95" hidden="false" customHeight="true" outlineLevel="0" collapsed="false">
      <c r="A6" s="56"/>
      <c r="B6" s="56"/>
      <c r="C6" s="66"/>
      <c r="D6" s="56"/>
      <c r="E6" s="56"/>
      <c r="F6" s="56"/>
      <c r="G6" s="56"/>
      <c r="H6" s="56"/>
      <c r="I6" s="56"/>
      <c r="J6" s="56"/>
      <c r="K6" s="56"/>
      <c r="L6" s="65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  <c r="BY6" s="56"/>
      <c r="BZ6" s="56"/>
      <c r="CA6" s="56"/>
      <c r="CB6" s="56"/>
      <c r="CC6" s="56"/>
      <c r="CD6" s="56"/>
      <c r="CE6" s="56"/>
      <c r="CF6" s="56"/>
      <c r="CG6" s="56"/>
      <c r="CH6" s="56"/>
      <c r="CI6" s="56"/>
      <c r="CJ6" s="56"/>
      <c r="CK6" s="56"/>
      <c r="CL6" s="56"/>
      <c r="CM6" s="56"/>
      <c r="CN6" s="56"/>
      <c r="CO6" s="56"/>
      <c r="CP6" s="56"/>
      <c r="CQ6" s="56"/>
      <c r="CR6" s="56"/>
      <c r="CS6" s="56"/>
      <c r="CT6" s="56"/>
      <c r="CU6" s="56"/>
      <c r="CV6" s="56"/>
      <c r="CW6" s="56"/>
      <c r="CX6" s="56"/>
      <c r="CY6" s="56"/>
      <c r="CZ6" s="56"/>
      <c r="DA6" s="56"/>
      <c r="DB6" s="56"/>
      <c r="DC6" s="56"/>
      <c r="DD6" s="56"/>
      <c r="DE6" s="56"/>
      <c r="DF6" s="56"/>
      <c r="DG6" s="56"/>
      <c r="DH6" s="56"/>
      <c r="DI6" s="56"/>
      <c r="DJ6" s="56"/>
      <c r="DK6" s="56"/>
      <c r="DL6" s="56"/>
      <c r="DM6" s="56"/>
      <c r="DN6" s="56"/>
      <c r="DO6" s="56"/>
      <c r="DP6" s="56"/>
      <c r="DQ6" s="56"/>
      <c r="DR6" s="56"/>
      <c r="DS6" s="56"/>
      <c r="DT6" s="56"/>
      <c r="DU6" s="56"/>
      <c r="DV6" s="56"/>
      <c r="DW6" s="56"/>
      <c r="DX6" s="56"/>
      <c r="DY6" s="56"/>
      <c r="DZ6" s="56"/>
      <c r="EA6" s="56"/>
      <c r="EB6" s="56"/>
      <c r="EC6" s="56"/>
      <c r="ED6" s="56"/>
      <c r="EE6" s="56"/>
      <c r="EF6" s="56"/>
      <c r="EG6" s="56"/>
      <c r="EH6" s="56"/>
      <c r="EI6" s="56"/>
      <c r="EJ6" s="56"/>
      <c r="EK6" s="56"/>
      <c r="EL6" s="56"/>
      <c r="EM6" s="56"/>
      <c r="EN6" s="56"/>
      <c r="EO6" s="56"/>
      <c r="EP6" s="56"/>
      <c r="EQ6" s="56"/>
      <c r="ER6" s="56"/>
      <c r="ES6" s="56"/>
      <c r="ET6" s="56"/>
      <c r="EU6" s="56"/>
      <c r="EV6" s="56"/>
      <c r="EW6" s="56"/>
      <c r="EX6" s="56"/>
      <c r="EY6" s="56"/>
      <c r="EZ6" s="56"/>
      <c r="FA6" s="56"/>
      <c r="FB6" s="56"/>
      <c r="FC6" s="56"/>
      <c r="FD6" s="56"/>
      <c r="FE6" s="56"/>
      <c r="FF6" s="56"/>
      <c r="FG6" s="56"/>
      <c r="FH6" s="56"/>
      <c r="FI6" s="56"/>
      <c r="FJ6" s="56"/>
      <c r="FK6" s="56"/>
      <c r="FL6" s="56"/>
      <c r="FM6" s="56"/>
      <c r="FN6" s="56"/>
      <c r="FO6" s="56"/>
      <c r="FP6" s="56"/>
      <c r="FQ6" s="56"/>
      <c r="FR6" s="56"/>
      <c r="FS6" s="56"/>
      <c r="FT6" s="56"/>
      <c r="FU6" s="56"/>
      <c r="FV6" s="56"/>
      <c r="FW6" s="56"/>
      <c r="FX6" s="56"/>
      <c r="FY6" s="56"/>
      <c r="FZ6" s="56"/>
      <c r="GA6" s="56"/>
      <c r="GB6" s="56"/>
      <c r="GC6" s="56"/>
      <c r="GD6" s="56"/>
      <c r="GE6" s="56"/>
      <c r="GF6" s="56"/>
      <c r="GG6" s="56"/>
      <c r="GH6" s="56"/>
      <c r="GI6" s="56"/>
      <c r="GJ6" s="56"/>
      <c r="GK6" s="56"/>
      <c r="GL6" s="56"/>
      <c r="GM6" s="56"/>
      <c r="GN6" s="56"/>
      <c r="GO6" s="56"/>
      <c r="GP6" s="56"/>
      <c r="GQ6" s="56"/>
      <c r="GR6" s="56"/>
      <c r="GS6" s="56"/>
      <c r="GT6" s="56"/>
      <c r="GU6" s="56"/>
      <c r="GV6" s="56"/>
      <c r="GW6" s="56"/>
      <c r="GX6" s="56"/>
      <c r="GY6" s="56"/>
      <c r="GZ6" s="56"/>
      <c r="HA6" s="56"/>
      <c r="HB6" s="56"/>
      <c r="HC6" s="56"/>
      <c r="HD6" s="56"/>
      <c r="HE6" s="56"/>
      <c r="HF6" s="56"/>
      <c r="HG6" s="56"/>
      <c r="HH6" s="56"/>
      <c r="HI6" s="56"/>
      <c r="HJ6" s="56"/>
      <c r="HK6" s="56"/>
      <c r="HL6" s="56"/>
      <c r="HM6" s="56"/>
      <c r="HN6" s="56"/>
      <c r="HO6" s="56"/>
      <c r="HP6" s="56"/>
      <c r="HQ6" s="56"/>
      <c r="HR6" s="56"/>
      <c r="HS6" s="56"/>
      <c r="HT6" s="56"/>
      <c r="HU6" s="56"/>
      <c r="HV6" s="56"/>
      <c r="HW6" s="56"/>
      <c r="HX6" s="56"/>
      <c r="HY6" s="56"/>
      <c r="HZ6" s="56"/>
      <c r="IA6" s="56"/>
      <c r="IB6" s="56"/>
      <c r="IC6" s="56"/>
      <c r="ID6" s="56"/>
      <c r="IE6" s="56"/>
      <c r="IF6" s="56"/>
      <c r="IG6" s="56"/>
      <c r="IH6" s="56"/>
      <c r="II6" s="56"/>
      <c r="IJ6" s="56"/>
      <c r="IK6" s="56"/>
      <c r="IL6" s="56"/>
      <c r="IM6" s="56"/>
      <c r="IN6" s="56"/>
      <c r="IO6" s="56"/>
      <c r="IP6" s="56"/>
      <c r="IQ6" s="56"/>
      <c r="IR6" s="56"/>
      <c r="IS6" s="56"/>
      <c r="IT6" s="56"/>
      <c r="IU6" s="56"/>
      <c r="IV6" s="56"/>
      <c r="IW6" s="56"/>
      <c r="IX6" s="56"/>
      <c r="IZ6" s="56"/>
    </row>
    <row r="7" customFormat="false" ht="20.1" hidden="false" customHeight="true" outlineLevel="0" collapsed="false">
      <c r="A7" s="56"/>
      <c r="B7" s="58" t="s">
        <v>57</v>
      </c>
      <c r="C7" s="59" t="str">
        <f aca="false">Engagés!A5</f>
        <v>LIEU COMPETITION</v>
      </c>
      <c r="D7" s="56"/>
      <c r="E7" s="56"/>
      <c r="F7" s="56"/>
      <c r="G7" s="56"/>
      <c r="H7" s="64" t="s">
        <v>58</v>
      </c>
      <c r="I7" s="56"/>
      <c r="J7" s="56"/>
      <c r="K7" s="56"/>
      <c r="L7" s="65"/>
      <c r="M7" s="59" t="s">
        <v>53</v>
      </c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  <c r="BY7" s="56"/>
      <c r="BZ7" s="56"/>
      <c r="CA7" s="56"/>
      <c r="CB7" s="56"/>
      <c r="CC7" s="56"/>
      <c r="CD7" s="56"/>
      <c r="CE7" s="56"/>
      <c r="CF7" s="56"/>
      <c r="CG7" s="56"/>
      <c r="CH7" s="56"/>
      <c r="CI7" s="56"/>
      <c r="CJ7" s="56"/>
      <c r="CK7" s="56"/>
      <c r="CL7" s="56"/>
      <c r="CM7" s="56"/>
      <c r="CN7" s="56"/>
      <c r="CO7" s="56"/>
      <c r="CP7" s="56"/>
      <c r="CQ7" s="56"/>
      <c r="CR7" s="56"/>
      <c r="CS7" s="56"/>
      <c r="CT7" s="56"/>
      <c r="CU7" s="56"/>
      <c r="CV7" s="56"/>
      <c r="CW7" s="56"/>
      <c r="CX7" s="56"/>
      <c r="CY7" s="56"/>
      <c r="CZ7" s="56"/>
      <c r="DA7" s="56"/>
      <c r="DB7" s="56"/>
      <c r="DC7" s="56"/>
      <c r="DD7" s="56"/>
      <c r="DE7" s="56"/>
      <c r="DF7" s="56"/>
      <c r="DG7" s="56"/>
      <c r="DH7" s="56"/>
      <c r="DI7" s="56"/>
      <c r="DJ7" s="56"/>
      <c r="DK7" s="56"/>
      <c r="DL7" s="56"/>
      <c r="DM7" s="56"/>
      <c r="DN7" s="56"/>
      <c r="DO7" s="56"/>
      <c r="DP7" s="56"/>
      <c r="DQ7" s="56"/>
      <c r="DR7" s="56"/>
      <c r="DS7" s="56"/>
      <c r="DT7" s="56"/>
      <c r="DU7" s="56"/>
      <c r="DV7" s="56"/>
      <c r="DW7" s="56"/>
      <c r="DX7" s="56"/>
      <c r="DY7" s="56"/>
      <c r="DZ7" s="56"/>
      <c r="EA7" s="56"/>
      <c r="EB7" s="56"/>
      <c r="EC7" s="56"/>
      <c r="ED7" s="56"/>
      <c r="EE7" s="56"/>
      <c r="EF7" s="56"/>
      <c r="EG7" s="56"/>
      <c r="EH7" s="56"/>
      <c r="EI7" s="56"/>
      <c r="EJ7" s="56"/>
      <c r="EK7" s="56"/>
      <c r="EL7" s="56"/>
      <c r="EM7" s="56"/>
      <c r="EN7" s="56"/>
      <c r="EO7" s="56"/>
      <c r="EP7" s="56"/>
      <c r="EQ7" s="56"/>
      <c r="ER7" s="56"/>
      <c r="ES7" s="56"/>
      <c r="ET7" s="56"/>
      <c r="EU7" s="56"/>
      <c r="EV7" s="56"/>
      <c r="EW7" s="56"/>
      <c r="EX7" s="56"/>
      <c r="EY7" s="56"/>
      <c r="EZ7" s="56"/>
      <c r="FA7" s="56"/>
      <c r="FB7" s="56"/>
      <c r="FC7" s="56"/>
      <c r="FD7" s="56"/>
      <c r="FE7" s="56"/>
      <c r="FF7" s="56"/>
      <c r="FG7" s="56"/>
      <c r="FH7" s="56"/>
      <c r="FI7" s="56"/>
      <c r="FJ7" s="56"/>
      <c r="FK7" s="56"/>
      <c r="FL7" s="56"/>
      <c r="FM7" s="56"/>
      <c r="FN7" s="56"/>
      <c r="FO7" s="56"/>
      <c r="FP7" s="56"/>
      <c r="FQ7" s="56"/>
      <c r="FR7" s="56"/>
      <c r="FS7" s="56"/>
      <c r="FT7" s="56"/>
      <c r="FU7" s="56"/>
      <c r="FV7" s="56"/>
      <c r="FW7" s="56"/>
      <c r="FX7" s="56"/>
      <c r="FY7" s="56"/>
      <c r="FZ7" s="56"/>
      <c r="GA7" s="56"/>
      <c r="GB7" s="56"/>
      <c r="GC7" s="56"/>
      <c r="GD7" s="56"/>
      <c r="GE7" s="56"/>
      <c r="GF7" s="56"/>
      <c r="GG7" s="56"/>
      <c r="GH7" s="56"/>
      <c r="GI7" s="56"/>
      <c r="GJ7" s="56"/>
      <c r="GK7" s="56"/>
      <c r="GL7" s="56"/>
      <c r="GM7" s="56"/>
      <c r="GN7" s="56"/>
      <c r="GO7" s="56"/>
      <c r="GP7" s="56"/>
      <c r="GQ7" s="56"/>
      <c r="GR7" s="56"/>
      <c r="GS7" s="56"/>
      <c r="GT7" s="56"/>
      <c r="GU7" s="56"/>
      <c r="GV7" s="56"/>
      <c r="GW7" s="56"/>
      <c r="GX7" s="56"/>
      <c r="GY7" s="56"/>
      <c r="GZ7" s="56"/>
      <c r="HA7" s="56"/>
      <c r="HB7" s="56"/>
      <c r="HC7" s="56"/>
      <c r="HD7" s="56"/>
      <c r="HE7" s="56"/>
      <c r="HF7" s="56"/>
      <c r="HG7" s="56"/>
      <c r="HH7" s="56"/>
      <c r="HI7" s="56"/>
      <c r="HJ7" s="56"/>
      <c r="HK7" s="56"/>
      <c r="HL7" s="56"/>
      <c r="HM7" s="56"/>
      <c r="HN7" s="56"/>
      <c r="HO7" s="56"/>
      <c r="HP7" s="56"/>
      <c r="HQ7" s="56"/>
      <c r="HR7" s="56"/>
      <c r="HS7" s="56"/>
      <c r="HT7" s="56"/>
      <c r="HU7" s="56"/>
      <c r="HV7" s="56"/>
      <c r="HW7" s="56"/>
      <c r="HX7" s="56"/>
      <c r="HY7" s="56"/>
      <c r="HZ7" s="56"/>
      <c r="IA7" s="56"/>
      <c r="IB7" s="56"/>
      <c r="IC7" s="56"/>
      <c r="ID7" s="56"/>
      <c r="IE7" s="56"/>
      <c r="IF7" s="56"/>
      <c r="IG7" s="56"/>
      <c r="IH7" s="56"/>
      <c r="II7" s="56"/>
      <c r="IJ7" s="56"/>
      <c r="IK7" s="56"/>
      <c r="IL7" s="56"/>
      <c r="IM7" s="56"/>
      <c r="IN7" s="56"/>
      <c r="IO7" s="56"/>
      <c r="IP7" s="56"/>
      <c r="IQ7" s="56"/>
      <c r="IR7" s="56"/>
      <c r="IS7" s="56"/>
      <c r="IT7" s="56"/>
      <c r="IU7" s="56"/>
      <c r="IV7" s="56"/>
      <c r="IW7" s="56"/>
      <c r="IX7" s="56"/>
      <c r="IZ7" s="56"/>
    </row>
    <row r="8" customFormat="false" ht="9.95" hidden="false" customHeight="true" outlineLevel="0" collapsed="false">
      <c r="A8" s="56"/>
      <c r="B8" s="56"/>
      <c r="C8" s="66"/>
      <c r="D8" s="56"/>
      <c r="E8" s="56"/>
      <c r="F8" s="56"/>
      <c r="G8" s="56"/>
      <c r="H8" s="56"/>
      <c r="I8" s="56"/>
      <c r="J8" s="56"/>
      <c r="K8" s="56"/>
      <c r="L8" s="65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  <c r="BY8" s="56"/>
      <c r="BZ8" s="56"/>
      <c r="CA8" s="56"/>
      <c r="CB8" s="56"/>
      <c r="CC8" s="56"/>
      <c r="CD8" s="56"/>
      <c r="CE8" s="56"/>
      <c r="CF8" s="56"/>
      <c r="CG8" s="56"/>
      <c r="CH8" s="56"/>
      <c r="CI8" s="56"/>
      <c r="CJ8" s="56"/>
      <c r="CK8" s="56"/>
      <c r="CL8" s="56"/>
      <c r="CM8" s="56"/>
      <c r="CN8" s="56"/>
      <c r="CO8" s="56"/>
      <c r="CP8" s="56"/>
      <c r="CQ8" s="56"/>
      <c r="CR8" s="56"/>
      <c r="CS8" s="56"/>
      <c r="CT8" s="56"/>
      <c r="CU8" s="56"/>
      <c r="CV8" s="56"/>
      <c r="CW8" s="56"/>
      <c r="CX8" s="56"/>
      <c r="CY8" s="56"/>
      <c r="CZ8" s="56"/>
      <c r="DA8" s="56"/>
      <c r="DB8" s="56"/>
      <c r="DC8" s="56"/>
      <c r="DD8" s="56"/>
      <c r="DE8" s="56"/>
      <c r="DF8" s="56"/>
      <c r="DG8" s="56"/>
      <c r="DH8" s="56"/>
      <c r="DI8" s="56"/>
      <c r="DJ8" s="56"/>
      <c r="DK8" s="56"/>
      <c r="DL8" s="56"/>
      <c r="DM8" s="56"/>
      <c r="DN8" s="56"/>
      <c r="DO8" s="56"/>
      <c r="DP8" s="56"/>
      <c r="DQ8" s="56"/>
      <c r="DR8" s="56"/>
      <c r="DS8" s="56"/>
      <c r="DT8" s="56"/>
      <c r="DU8" s="56"/>
      <c r="DV8" s="56"/>
      <c r="DW8" s="56"/>
      <c r="DX8" s="56"/>
      <c r="DY8" s="56"/>
      <c r="DZ8" s="56"/>
      <c r="EA8" s="56"/>
      <c r="EB8" s="56"/>
      <c r="EC8" s="56"/>
      <c r="ED8" s="56"/>
      <c r="EE8" s="56"/>
      <c r="EF8" s="56"/>
      <c r="EG8" s="56"/>
      <c r="EH8" s="56"/>
      <c r="EI8" s="56"/>
      <c r="EJ8" s="56"/>
      <c r="EK8" s="56"/>
      <c r="EL8" s="56"/>
      <c r="EM8" s="56"/>
      <c r="EN8" s="56"/>
      <c r="EO8" s="56"/>
      <c r="EP8" s="56"/>
      <c r="EQ8" s="56"/>
      <c r="ER8" s="56"/>
      <c r="ES8" s="56"/>
      <c r="ET8" s="56"/>
      <c r="EU8" s="56"/>
      <c r="EV8" s="56"/>
      <c r="EW8" s="56"/>
      <c r="EX8" s="56"/>
      <c r="EY8" s="56"/>
      <c r="EZ8" s="56"/>
      <c r="FA8" s="56"/>
      <c r="FB8" s="56"/>
      <c r="FC8" s="56"/>
      <c r="FD8" s="56"/>
      <c r="FE8" s="56"/>
      <c r="FF8" s="56"/>
      <c r="FG8" s="56"/>
      <c r="FH8" s="56"/>
      <c r="FI8" s="56"/>
      <c r="FJ8" s="56"/>
      <c r="FK8" s="56"/>
      <c r="FL8" s="56"/>
      <c r="FM8" s="56"/>
      <c r="FN8" s="56"/>
      <c r="FO8" s="56"/>
      <c r="FP8" s="56"/>
      <c r="FQ8" s="56"/>
      <c r="FR8" s="56"/>
      <c r="FS8" s="56"/>
      <c r="FT8" s="56"/>
      <c r="FU8" s="56"/>
      <c r="FV8" s="56"/>
      <c r="FW8" s="56"/>
      <c r="FX8" s="56"/>
      <c r="FY8" s="56"/>
      <c r="FZ8" s="56"/>
      <c r="GA8" s="56"/>
      <c r="GB8" s="56"/>
      <c r="GC8" s="56"/>
      <c r="GD8" s="56"/>
      <c r="GE8" s="56"/>
      <c r="GF8" s="56"/>
      <c r="GG8" s="56"/>
      <c r="GH8" s="56"/>
      <c r="GI8" s="56"/>
      <c r="GJ8" s="56"/>
      <c r="GK8" s="56"/>
      <c r="GL8" s="56"/>
      <c r="GM8" s="56"/>
      <c r="GN8" s="56"/>
      <c r="GO8" s="56"/>
      <c r="GP8" s="56"/>
      <c r="GQ8" s="56"/>
      <c r="GR8" s="56"/>
      <c r="GS8" s="56"/>
      <c r="GT8" s="56"/>
      <c r="GU8" s="56"/>
      <c r="GV8" s="56"/>
      <c r="GW8" s="56"/>
      <c r="GX8" s="56"/>
      <c r="GY8" s="56"/>
      <c r="GZ8" s="56"/>
      <c r="HA8" s="56"/>
      <c r="HB8" s="56"/>
      <c r="HC8" s="56"/>
      <c r="HD8" s="56"/>
      <c r="HE8" s="56"/>
      <c r="HF8" s="56"/>
      <c r="HG8" s="56"/>
      <c r="HH8" s="56"/>
      <c r="HI8" s="56"/>
      <c r="HJ8" s="56"/>
      <c r="HK8" s="56"/>
      <c r="HL8" s="56"/>
      <c r="HM8" s="56"/>
      <c r="HN8" s="56"/>
      <c r="HO8" s="56"/>
      <c r="HP8" s="56"/>
      <c r="HQ8" s="56"/>
      <c r="HR8" s="56"/>
      <c r="HS8" s="56"/>
      <c r="HT8" s="56"/>
      <c r="HU8" s="56"/>
      <c r="HV8" s="56"/>
      <c r="HW8" s="56"/>
      <c r="HX8" s="56"/>
      <c r="HY8" s="56"/>
      <c r="HZ8" s="56"/>
      <c r="IA8" s="56"/>
      <c r="IB8" s="56"/>
      <c r="IC8" s="56"/>
      <c r="ID8" s="56"/>
      <c r="IE8" s="56"/>
      <c r="IF8" s="56"/>
      <c r="IG8" s="56"/>
      <c r="IH8" s="56"/>
      <c r="II8" s="56"/>
      <c r="IJ8" s="56"/>
      <c r="IK8" s="56"/>
      <c r="IL8" s="56"/>
      <c r="IM8" s="56"/>
      <c r="IN8" s="56"/>
      <c r="IO8" s="56"/>
      <c r="IP8" s="56"/>
      <c r="IQ8" s="56"/>
      <c r="IR8" s="56"/>
      <c r="IS8" s="56"/>
      <c r="IT8" s="56"/>
      <c r="IU8" s="56"/>
      <c r="IV8" s="56"/>
      <c r="IW8" s="56"/>
      <c r="IX8" s="56"/>
      <c r="IZ8" s="56"/>
    </row>
    <row r="9" customFormat="false" ht="20.1" hidden="false" customHeight="true" outlineLevel="0" collapsed="false">
      <c r="A9" s="56"/>
      <c r="B9" s="58" t="s">
        <v>59</v>
      </c>
      <c r="C9" s="67" t="str">
        <f aca="false">Engagés!A7</f>
        <v>DATE</v>
      </c>
      <c r="D9" s="56"/>
      <c r="E9" s="56"/>
      <c r="F9" s="56"/>
      <c r="G9" s="56"/>
      <c r="H9" s="64" t="s">
        <v>60</v>
      </c>
      <c r="I9" s="56"/>
      <c r="J9" s="56"/>
      <c r="K9" s="56"/>
      <c r="L9" s="65"/>
      <c r="M9" s="59"/>
      <c r="N9" s="56"/>
      <c r="O9" s="56"/>
      <c r="P9" s="56"/>
      <c r="Q9" s="56"/>
      <c r="R9" s="56"/>
      <c r="S9" s="56"/>
      <c r="T9" s="56"/>
      <c r="U9" s="56"/>
      <c r="V9" s="56"/>
      <c r="W9" s="56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  <c r="BY9" s="56"/>
      <c r="BZ9" s="56"/>
      <c r="CA9" s="56"/>
      <c r="CB9" s="56"/>
      <c r="CC9" s="56"/>
      <c r="CD9" s="56"/>
      <c r="CE9" s="56"/>
      <c r="CF9" s="56"/>
      <c r="CG9" s="56"/>
      <c r="CH9" s="56"/>
      <c r="CI9" s="56"/>
      <c r="CJ9" s="56"/>
      <c r="CK9" s="56"/>
      <c r="CL9" s="56"/>
      <c r="CM9" s="56"/>
      <c r="CN9" s="56"/>
      <c r="CO9" s="56"/>
      <c r="CP9" s="56"/>
      <c r="CQ9" s="56"/>
      <c r="CR9" s="56"/>
      <c r="CS9" s="56"/>
      <c r="CT9" s="56"/>
      <c r="CU9" s="56"/>
      <c r="CV9" s="56"/>
      <c r="CW9" s="56"/>
      <c r="CX9" s="56"/>
      <c r="CY9" s="56"/>
      <c r="CZ9" s="56"/>
      <c r="DA9" s="56"/>
      <c r="DB9" s="56"/>
      <c r="DC9" s="56"/>
      <c r="DD9" s="56"/>
      <c r="DE9" s="56"/>
      <c r="DF9" s="56"/>
      <c r="DG9" s="56"/>
      <c r="DH9" s="56"/>
      <c r="DI9" s="56"/>
      <c r="DJ9" s="56"/>
      <c r="DK9" s="56"/>
      <c r="DL9" s="56"/>
      <c r="DM9" s="56"/>
      <c r="DN9" s="56"/>
      <c r="DO9" s="56"/>
      <c r="DP9" s="56"/>
      <c r="DQ9" s="56"/>
      <c r="DR9" s="56"/>
      <c r="DS9" s="56"/>
      <c r="DT9" s="56"/>
      <c r="DU9" s="56"/>
      <c r="DV9" s="56"/>
      <c r="DW9" s="56"/>
      <c r="DX9" s="56"/>
      <c r="DY9" s="56"/>
      <c r="DZ9" s="56"/>
      <c r="EA9" s="56"/>
      <c r="EB9" s="56"/>
      <c r="EC9" s="56"/>
      <c r="ED9" s="56"/>
      <c r="EE9" s="56"/>
      <c r="EF9" s="56"/>
      <c r="EG9" s="56"/>
      <c r="EH9" s="56"/>
      <c r="EI9" s="56"/>
      <c r="EJ9" s="56"/>
      <c r="EK9" s="56"/>
      <c r="EL9" s="56"/>
      <c r="EM9" s="56"/>
      <c r="EN9" s="56"/>
      <c r="EO9" s="56"/>
      <c r="EP9" s="56"/>
      <c r="EQ9" s="56"/>
      <c r="ER9" s="56"/>
      <c r="ES9" s="56"/>
      <c r="ET9" s="56"/>
      <c r="EU9" s="56"/>
      <c r="EV9" s="56"/>
      <c r="EW9" s="56"/>
      <c r="EX9" s="56"/>
      <c r="EY9" s="56"/>
      <c r="EZ9" s="56"/>
      <c r="FA9" s="56"/>
      <c r="FB9" s="56"/>
      <c r="FC9" s="56"/>
      <c r="FD9" s="56"/>
      <c r="FE9" s="56"/>
      <c r="FF9" s="56"/>
      <c r="FG9" s="56"/>
      <c r="FH9" s="56"/>
      <c r="FI9" s="56"/>
      <c r="FJ9" s="56"/>
      <c r="FK9" s="56"/>
      <c r="FL9" s="56"/>
      <c r="FM9" s="56"/>
      <c r="FN9" s="56"/>
      <c r="FO9" s="56"/>
      <c r="FP9" s="56"/>
      <c r="FQ9" s="56"/>
      <c r="FR9" s="56"/>
      <c r="FS9" s="56"/>
      <c r="FT9" s="56"/>
      <c r="FU9" s="56"/>
      <c r="FV9" s="56"/>
      <c r="FW9" s="56"/>
      <c r="FX9" s="56"/>
      <c r="FY9" s="56"/>
      <c r="FZ9" s="56"/>
      <c r="GA9" s="56"/>
      <c r="GB9" s="56"/>
      <c r="GC9" s="56"/>
      <c r="GD9" s="56"/>
      <c r="GE9" s="56"/>
      <c r="GF9" s="56"/>
      <c r="GG9" s="56"/>
      <c r="GH9" s="56"/>
      <c r="GI9" s="56"/>
      <c r="GJ9" s="56"/>
      <c r="GK9" s="56"/>
      <c r="GL9" s="56"/>
      <c r="GM9" s="56"/>
      <c r="GN9" s="56"/>
      <c r="GO9" s="56"/>
      <c r="GP9" s="56"/>
      <c r="GQ9" s="56"/>
      <c r="GR9" s="56"/>
      <c r="GS9" s="56"/>
      <c r="GT9" s="56"/>
      <c r="GU9" s="56"/>
      <c r="GV9" s="56"/>
      <c r="GW9" s="56"/>
      <c r="GX9" s="56"/>
      <c r="GY9" s="56"/>
      <c r="GZ9" s="56"/>
      <c r="HA9" s="56"/>
      <c r="HB9" s="56"/>
      <c r="HC9" s="56"/>
      <c r="HD9" s="56"/>
      <c r="HE9" s="56"/>
      <c r="HF9" s="56"/>
      <c r="HG9" s="56"/>
      <c r="HH9" s="56"/>
      <c r="HI9" s="56"/>
      <c r="HJ9" s="56"/>
      <c r="HK9" s="56"/>
      <c r="HL9" s="56"/>
      <c r="HM9" s="56"/>
      <c r="HN9" s="56"/>
      <c r="HO9" s="56"/>
      <c r="HP9" s="56"/>
      <c r="HQ9" s="56"/>
      <c r="HR9" s="56"/>
      <c r="HS9" s="56"/>
      <c r="HT9" s="56"/>
      <c r="HU9" s="56"/>
      <c r="HV9" s="56"/>
      <c r="HW9" s="56"/>
      <c r="HX9" s="56"/>
      <c r="HY9" s="56"/>
      <c r="HZ9" s="56"/>
      <c r="IA9" s="56"/>
      <c r="IB9" s="56"/>
      <c r="IC9" s="56"/>
      <c r="ID9" s="56"/>
      <c r="IE9" s="56"/>
      <c r="IF9" s="56"/>
      <c r="IG9" s="56"/>
      <c r="IH9" s="56"/>
      <c r="II9" s="56"/>
      <c r="IJ9" s="56"/>
      <c r="IK9" s="56"/>
      <c r="IL9" s="56"/>
      <c r="IM9" s="56"/>
      <c r="IN9" s="56"/>
      <c r="IO9" s="56"/>
      <c r="IP9" s="56"/>
      <c r="IQ9" s="56"/>
      <c r="IR9" s="56"/>
      <c r="IS9" s="56"/>
      <c r="IT9" s="56"/>
      <c r="IU9" s="56"/>
      <c r="IV9" s="56"/>
      <c r="IW9" s="56"/>
      <c r="IX9" s="56"/>
      <c r="IZ9" s="56"/>
    </row>
    <row r="10" customFormat="false" ht="9.95" hidden="false" customHeight="true" outlineLevel="0" collapsed="false">
      <c r="A10" s="56"/>
      <c r="B10" s="56"/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  <c r="BY10" s="56"/>
      <c r="BZ10" s="56"/>
      <c r="CA10" s="56"/>
      <c r="CB10" s="56"/>
      <c r="CC10" s="56"/>
      <c r="CD10" s="56"/>
      <c r="CE10" s="56"/>
      <c r="CF10" s="56"/>
      <c r="CG10" s="56"/>
      <c r="CH10" s="56"/>
      <c r="CI10" s="56"/>
      <c r="CJ10" s="56"/>
      <c r="CK10" s="56"/>
      <c r="CL10" s="56"/>
      <c r="CM10" s="56"/>
      <c r="CN10" s="56"/>
      <c r="CO10" s="56"/>
      <c r="CP10" s="56"/>
      <c r="CQ10" s="56"/>
      <c r="CR10" s="56"/>
      <c r="CS10" s="56"/>
      <c r="CT10" s="56"/>
      <c r="CU10" s="56"/>
      <c r="CV10" s="56"/>
      <c r="CW10" s="56"/>
      <c r="CX10" s="56"/>
      <c r="CY10" s="56"/>
      <c r="CZ10" s="56"/>
      <c r="DA10" s="56"/>
      <c r="DB10" s="56"/>
      <c r="DC10" s="56"/>
      <c r="DD10" s="56"/>
      <c r="DE10" s="56"/>
      <c r="DF10" s="56"/>
      <c r="DG10" s="56"/>
      <c r="DH10" s="56"/>
      <c r="DI10" s="56"/>
      <c r="DJ10" s="56"/>
      <c r="DK10" s="56"/>
      <c r="DL10" s="56"/>
      <c r="DM10" s="56"/>
      <c r="DN10" s="56"/>
      <c r="DO10" s="56"/>
      <c r="DP10" s="56"/>
      <c r="DQ10" s="56"/>
      <c r="DR10" s="56"/>
      <c r="DS10" s="56"/>
      <c r="DT10" s="56"/>
      <c r="DU10" s="56"/>
      <c r="DV10" s="56"/>
      <c r="DW10" s="56"/>
      <c r="DX10" s="56"/>
      <c r="DY10" s="56"/>
      <c r="DZ10" s="56"/>
      <c r="EA10" s="56"/>
      <c r="EB10" s="56"/>
      <c r="EC10" s="56"/>
      <c r="ED10" s="56"/>
      <c r="EE10" s="56"/>
      <c r="EF10" s="56"/>
      <c r="EG10" s="56"/>
      <c r="EH10" s="56"/>
      <c r="EI10" s="56"/>
      <c r="EJ10" s="56"/>
      <c r="EK10" s="56"/>
      <c r="EL10" s="56"/>
      <c r="EM10" s="56"/>
      <c r="EN10" s="56"/>
      <c r="EO10" s="56"/>
      <c r="EP10" s="56"/>
      <c r="EQ10" s="56"/>
      <c r="ER10" s="56"/>
      <c r="ES10" s="56"/>
      <c r="ET10" s="56"/>
      <c r="EU10" s="56"/>
      <c r="EV10" s="56"/>
      <c r="EW10" s="56"/>
      <c r="EX10" s="56"/>
      <c r="EY10" s="56"/>
      <c r="EZ10" s="56"/>
      <c r="FA10" s="56"/>
      <c r="FB10" s="56"/>
      <c r="FC10" s="56"/>
      <c r="FD10" s="56"/>
      <c r="FE10" s="56"/>
      <c r="FF10" s="56"/>
      <c r="FG10" s="56"/>
      <c r="FH10" s="56"/>
      <c r="FI10" s="56"/>
      <c r="FJ10" s="56"/>
      <c r="FK10" s="56"/>
      <c r="FL10" s="56"/>
      <c r="FM10" s="56"/>
      <c r="FN10" s="56"/>
      <c r="FO10" s="56"/>
      <c r="FP10" s="56"/>
      <c r="FQ10" s="56"/>
      <c r="FR10" s="56"/>
      <c r="FS10" s="56"/>
      <c r="FT10" s="56"/>
      <c r="FU10" s="56"/>
      <c r="FV10" s="56"/>
      <c r="FW10" s="56"/>
      <c r="FX10" s="56"/>
      <c r="FY10" s="56"/>
      <c r="FZ10" s="56"/>
      <c r="GA10" s="56"/>
      <c r="GB10" s="56"/>
      <c r="GC10" s="56"/>
      <c r="GD10" s="56"/>
      <c r="GE10" s="56"/>
      <c r="GF10" s="56"/>
      <c r="GG10" s="56"/>
      <c r="GH10" s="56"/>
      <c r="GI10" s="56"/>
      <c r="GJ10" s="56"/>
      <c r="GK10" s="56"/>
      <c r="GL10" s="56"/>
      <c r="GM10" s="56"/>
      <c r="GN10" s="56"/>
      <c r="GO10" s="56"/>
      <c r="GP10" s="56"/>
      <c r="GQ10" s="56"/>
      <c r="GR10" s="56"/>
      <c r="GS10" s="56"/>
      <c r="GT10" s="56"/>
      <c r="GU10" s="56"/>
      <c r="GV10" s="56"/>
      <c r="GW10" s="56"/>
      <c r="GX10" s="56"/>
      <c r="GY10" s="56"/>
      <c r="GZ10" s="56"/>
      <c r="HA10" s="56"/>
      <c r="HB10" s="56"/>
      <c r="HC10" s="56"/>
      <c r="HD10" s="56"/>
      <c r="HE10" s="56"/>
      <c r="HF10" s="56"/>
      <c r="HG10" s="56"/>
      <c r="HH10" s="56"/>
      <c r="HI10" s="56"/>
      <c r="HJ10" s="56"/>
      <c r="HK10" s="56"/>
      <c r="HL10" s="56"/>
      <c r="HM10" s="56"/>
      <c r="HN10" s="56"/>
      <c r="HO10" s="56"/>
      <c r="HP10" s="56"/>
      <c r="HQ10" s="56"/>
      <c r="HR10" s="56"/>
      <c r="HS10" s="56"/>
      <c r="HT10" s="56"/>
      <c r="HU10" s="56"/>
      <c r="HV10" s="56"/>
      <c r="HW10" s="56"/>
      <c r="HX10" s="56"/>
      <c r="HY10" s="56"/>
      <c r="HZ10" s="56"/>
      <c r="IA10" s="56"/>
      <c r="IB10" s="56"/>
      <c r="IC10" s="56"/>
      <c r="ID10" s="56"/>
      <c r="IE10" s="56"/>
      <c r="IF10" s="56"/>
      <c r="IG10" s="56"/>
      <c r="IH10" s="56"/>
      <c r="II10" s="56"/>
      <c r="IJ10" s="56"/>
      <c r="IK10" s="56"/>
      <c r="IL10" s="56"/>
      <c r="IM10" s="56"/>
      <c r="IN10" s="56"/>
      <c r="IO10" s="56"/>
      <c r="IP10" s="56"/>
      <c r="IQ10" s="56"/>
      <c r="IR10" s="56"/>
      <c r="IS10" s="56"/>
      <c r="IT10" s="56"/>
      <c r="IU10" s="56"/>
      <c r="IV10" s="56"/>
      <c r="IW10" s="56"/>
      <c r="IX10" s="56"/>
      <c r="IZ10" s="56"/>
    </row>
    <row r="11" customFormat="false" ht="20.1" hidden="false" customHeight="true" outlineLevel="0" collapsed="false">
      <c r="A11" s="68"/>
      <c r="B11" s="68" t="s">
        <v>61</v>
      </c>
      <c r="C11" s="69" t="s">
        <v>62</v>
      </c>
      <c r="D11" s="68" t="s">
        <v>43</v>
      </c>
      <c r="E11" s="68"/>
      <c r="F11" s="68"/>
      <c r="G11" s="68" t="s">
        <v>63</v>
      </c>
      <c r="H11" s="68"/>
      <c r="I11" s="68"/>
      <c r="J11" s="68"/>
      <c r="K11" s="68" t="s">
        <v>64</v>
      </c>
      <c r="L11" s="68"/>
      <c r="M11" s="68"/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  <c r="CA11" s="56"/>
      <c r="CB11" s="56"/>
      <c r="CC11" s="56"/>
      <c r="CD11" s="56"/>
      <c r="CE11" s="56"/>
      <c r="CF11" s="56"/>
      <c r="CG11" s="56"/>
      <c r="CH11" s="56"/>
      <c r="CI11" s="56"/>
      <c r="CJ11" s="56"/>
      <c r="CK11" s="56"/>
      <c r="CL11" s="56"/>
      <c r="CM11" s="56"/>
      <c r="CN11" s="56"/>
      <c r="CO11" s="56"/>
      <c r="CP11" s="56"/>
      <c r="CQ11" s="56"/>
      <c r="CR11" s="56"/>
      <c r="CS11" s="56"/>
      <c r="CT11" s="56"/>
      <c r="CU11" s="56"/>
      <c r="CV11" s="56"/>
      <c r="CW11" s="56"/>
      <c r="CX11" s="56"/>
      <c r="CY11" s="56"/>
      <c r="CZ11" s="56"/>
      <c r="DA11" s="56"/>
      <c r="DB11" s="56"/>
      <c r="DC11" s="56"/>
      <c r="DD11" s="56"/>
      <c r="DE11" s="56"/>
      <c r="DF11" s="56"/>
      <c r="DG11" s="56"/>
      <c r="DH11" s="56"/>
      <c r="DI11" s="56"/>
      <c r="DJ11" s="56"/>
      <c r="DK11" s="56"/>
      <c r="DL11" s="56"/>
      <c r="DM11" s="56"/>
      <c r="DN11" s="56"/>
      <c r="DO11" s="56"/>
      <c r="DP11" s="56"/>
      <c r="DQ11" s="56"/>
      <c r="DR11" s="56"/>
      <c r="DS11" s="56"/>
      <c r="DT11" s="56"/>
      <c r="DU11" s="56"/>
      <c r="DV11" s="56"/>
      <c r="DW11" s="56"/>
      <c r="DX11" s="56"/>
      <c r="DY11" s="56"/>
      <c r="DZ11" s="56"/>
      <c r="EA11" s="56"/>
      <c r="EB11" s="56"/>
      <c r="EC11" s="56"/>
      <c r="ED11" s="56"/>
      <c r="EE11" s="56"/>
      <c r="EF11" s="56"/>
      <c r="EG11" s="56"/>
      <c r="EH11" s="56"/>
      <c r="EI11" s="56"/>
      <c r="EJ11" s="56"/>
      <c r="EK11" s="56"/>
      <c r="EL11" s="56"/>
      <c r="EM11" s="56"/>
      <c r="EN11" s="56"/>
      <c r="EO11" s="56"/>
      <c r="EP11" s="56"/>
      <c r="EQ11" s="56"/>
      <c r="ER11" s="56"/>
      <c r="ES11" s="56"/>
      <c r="ET11" s="56"/>
      <c r="EU11" s="56"/>
      <c r="EV11" s="56"/>
      <c r="EW11" s="56"/>
      <c r="EX11" s="56"/>
      <c r="EY11" s="56"/>
      <c r="EZ11" s="56"/>
      <c r="FA11" s="56"/>
      <c r="FB11" s="56"/>
      <c r="FC11" s="56"/>
      <c r="FD11" s="56"/>
      <c r="FE11" s="56"/>
      <c r="FF11" s="56"/>
      <c r="FG11" s="56"/>
      <c r="FH11" s="56"/>
      <c r="FI11" s="56"/>
      <c r="FJ11" s="56"/>
      <c r="FK11" s="56"/>
      <c r="FL11" s="56"/>
      <c r="FM11" s="56"/>
      <c r="FN11" s="56"/>
      <c r="FO11" s="56"/>
      <c r="FP11" s="56"/>
      <c r="FQ11" s="56"/>
      <c r="FR11" s="56"/>
      <c r="FS11" s="56"/>
      <c r="FT11" s="56"/>
      <c r="FU11" s="56"/>
      <c r="FV11" s="56"/>
      <c r="FW11" s="56"/>
      <c r="FX11" s="56"/>
      <c r="FY11" s="56"/>
      <c r="FZ11" s="56"/>
      <c r="GA11" s="56"/>
      <c r="GB11" s="56"/>
      <c r="GC11" s="56"/>
      <c r="GD11" s="56"/>
      <c r="GE11" s="56"/>
      <c r="GF11" s="56"/>
      <c r="GG11" s="56"/>
      <c r="GH11" s="56"/>
      <c r="GI11" s="56"/>
      <c r="GJ11" s="56"/>
      <c r="GK11" s="56"/>
      <c r="GL11" s="56"/>
      <c r="GM11" s="56"/>
      <c r="GN11" s="56"/>
      <c r="GO11" s="56"/>
      <c r="GP11" s="56"/>
      <c r="GQ11" s="56"/>
      <c r="GR11" s="56"/>
      <c r="GS11" s="56"/>
      <c r="GT11" s="56"/>
      <c r="GU11" s="56"/>
      <c r="GV11" s="56"/>
      <c r="GW11" s="56"/>
      <c r="GX11" s="56"/>
      <c r="GY11" s="56"/>
      <c r="GZ11" s="56"/>
      <c r="HA11" s="56"/>
      <c r="HB11" s="56"/>
      <c r="HC11" s="56"/>
      <c r="HD11" s="56"/>
      <c r="HE11" s="56"/>
      <c r="HF11" s="56"/>
      <c r="HG11" s="56"/>
      <c r="HH11" s="56"/>
      <c r="HI11" s="56"/>
      <c r="HJ11" s="56"/>
      <c r="HK11" s="56"/>
      <c r="HL11" s="56"/>
      <c r="HM11" s="56"/>
      <c r="HN11" s="56"/>
      <c r="HO11" s="56"/>
      <c r="HP11" s="56"/>
      <c r="HQ11" s="56"/>
      <c r="HR11" s="56"/>
      <c r="HS11" s="56"/>
      <c r="HT11" s="56"/>
      <c r="HU11" s="56"/>
      <c r="HV11" s="56"/>
      <c r="HW11" s="56"/>
      <c r="HX11" s="56"/>
      <c r="HY11" s="56"/>
      <c r="HZ11" s="56"/>
      <c r="IA11" s="56"/>
      <c r="IB11" s="56"/>
      <c r="IC11" s="56"/>
      <c r="ID11" s="56"/>
      <c r="IE11" s="56"/>
      <c r="IF11" s="56"/>
      <c r="IG11" s="56"/>
      <c r="IH11" s="56"/>
      <c r="II11" s="56"/>
      <c r="IJ11" s="56"/>
      <c r="IK11" s="56"/>
      <c r="IL11" s="56"/>
      <c r="IM11" s="56"/>
      <c r="IN11" s="56"/>
      <c r="IO11" s="56"/>
      <c r="IP11" s="56"/>
      <c r="IQ11" s="56"/>
      <c r="IR11" s="56"/>
      <c r="IS11" s="56"/>
      <c r="IT11" s="56"/>
      <c r="IU11" s="56"/>
      <c r="IV11" s="56"/>
      <c r="IW11" s="56"/>
      <c r="IX11" s="56"/>
      <c r="IZ11" s="56"/>
    </row>
    <row r="12" customFormat="false" ht="20.1" hidden="false" customHeight="true" outlineLevel="0" collapsed="false">
      <c r="A12" s="59" t="str">
        <f aca="true">IF(ISERROR(MATCH($M$7&amp;K12,Engagés!$J$16:$J$39,0)),"",INDIRECT(ADDRESS(MATCH($M$7&amp;K12,Engagés!$J$1:$J$39,0),1,1,1,"Engagés")))</f>
        <v/>
      </c>
      <c r="B12" s="70" t="str">
        <f aca="false">IF(A12="","",VLOOKUP(A12,Engagés!$A$16:$F$39,2,0))</f>
        <v/>
      </c>
      <c r="C12" s="71" t="str">
        <f aca="false">IF(A12="","",VLOOKUP(A12,Engagés!$A$16:$F$39,4,0))</f>
        <v/>
      </c>
      <c r="D12" s="72" t="str">
        <f aca="false">IF(A12="","",VLOOKUP(A12,Engagés!$A$16:$F$39,6,0))</f>
        <v/>
      </c>
      <c r="E12" s="72"/>
      <c r="F12" s="72"/>
      <c r="G12" s="72" t="str">
        <f aca="false">IF(A12="","",VLOOKUP(A12,Engagés!$A$16:$F$39,3,0))</f>
        <v/>
      </c>
      <c r="H12" s="72"/>
      <c r="I12" s="72"/>
      <c r="J12" s="72"/>
      <c r="K12" s="59" t="n">
        <v>1</v>
      </c>
      <c r="L12" s="59"/>
      <c r="M12" s="59"/>
      <c r="N12" s="56"/>
      <c r="O12" s="56"/>
      <c r="P12" s="56"/>
      <c r="Q12" s="56"/>
      <c r="R12" s="56"/>
      <c r="S12" s="56"/>
      <c r="T12" s="56"/>
      <c r="U12" s="56"/>
      <c r="V12" s="56"/>
      <c r="W12" s="56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  <c r="CA12" s="56"/>
      <c r="CB12" s="56"/>
      <c r="CC12" s="56"/>
      <c r="CD12" s="56"/>
      <c r="CE12" s="56"/>
      <c r="CF12" s="56"/>
      <c r="CG12" s="56"/>
      <c r="CH12" s="56"/>
      <c r="CI12" s="56"/>
      <c r="CJ12" s="56"/>
      <c r="CK12" s="56"/>
      <c r="CL12" s="56"/>
      <c r="CM12" s="56"/>
      <c r="CN12" s="56"/>
      <c r="CO12" s="56"/>
      <c r="CP12" s="56"/>
      <c r="CQ12" s="56"/>
      <c r="CR12" s="56"/>
      <c r="CS12" s="56"/>
      <c r="CT12" s="56"/>
      <c r="CU12" s="56"/>
      <c r="CV12" s="56"/>
      <c r="CW12" s="56"/>
      <c r="CX12" s="56"/>
      <c r="CY12" s="56"/>
      <c r="CZ12" s="56"/>
      <c r="DA12" s="56"/>
      <c r="DB12" s="56"/>
      <c r="DC12" s="56"/>
      <c r="DD12" s="56"/>
      <c r="DE12" s="56"/>
      <c r="DF12" s="56"/>
      <c r="DG12" s="56"/>
      <c r="DH12" s="56"/>
      <c r="DI12" s="56"/>
      <c r="DJ12" s="56"/>
      <c r="DK12" s="56"/>
      <c r="DL12" s="56"/>
      <c r="DM12" s="56"/>
      <c r="DN12" s="56"/>
      <c r="DO12" s="56"/>
      <c r="DP12" s="56"/>
      <c r="DQ12" s="56"/>
      <c r="DR12" s="56"/>
      <c r="DS12" s="56"/>
      <c r="DT12" s="56"/>
      <c r="DU12" s="56"/>
      <c r="DV12" s="56"/>
      <c r="DW12" s="56"/>
      <c r="DX12" s="56"/>
      <c r="DY12" s="56"/>
      <c r="DZ12" s="56"/>
      <c r="EA12" s="56"/>
      <c r="EB12" s="56"/>
      <c r="EC12" s="56"/>
      <c r="ED12" s="56"/>
      <c r="EE12" s="56"/>
      <c r="EF12" s="56"/>
      <c r="EG12" s="56"/>
      <c r="EH12" s="56"/>
      <c r="EI12" s="56"/>
      <c r="EJ12" s="56"/>
      <c r="EK12" s="56"/>
      <c r="EL12" s="56"/>
      <c r="EM12" s="56"/>
      <c r="EN12" s="56"/>
      <c r="EO12" s="56"/>
      <c r="EP12" s="56"/>
      <c r="EQ12" s="56"/>
      <c r="ER12" s="56"/>
      <c r="ES12" s="56"/>
      <c r="ET12" s="56"/>
      <c r="EU12" s="56"/>
      <c r="EV12" s="56"/>
      <c r="EW12" s="56"/>
      <c r="EX12" s="56"/>
      <c r="EY12" s="56"/>
      <c r="EZ12" s="56"/>
      <c r="FA12" s="56"/>
      <c r="FB12" s="56"/>
      <c r="FC12" s="56"/>
      <c r="FD12" s="56"/>
      <c r="FE12" s="56"/>
      <c r="FF12" s="56"/>
      <c r="FG12" s="56"/>
      <c r="FH12" s="56"/>
      <c r="FI12" s="56"/>
      <c r="FJ12" s="56"/>
      <c r="FK12" s="56"/>
      <c r="FL12" s="56"/>
      <c r="FM12" s="56"/>
      <c r="FN12" s="56"/>
      <c r="FO12" s="56"/>
      <c r="FP12" s="56"/>
      <c r="FQ12" s="56"/>
      <c r="FR12" s="56"/>
      <c r="FS12" s="56"/>
      <c r="FT12" s="56"/>
      <c r="FU12" s="56"/>
      <c r="FV12" s="56"/>
      <c r="FW12" s="56"/>
      <c r="FX12" s="56"/>
      <c r="FY12" s="56"/>
      <c r="FZ12" s="56"/>
      <c r="GA12" s="56"/>
      <c r="GB12" s="56"/>
      <c r="GC12" s="56"/>
      <c r="GD12" s="56"/>
      <c r="GE12" s="56"/>
      <c r="GF12" s="56"/>
      <c r="GG12" s="56"/>
      <c r="GH12" s="56"/>
      <c r="GI12" s="56"/>
      <c r="GJ12" s="56"/>
      <c r="GK12" s="56"/>
      <c r="GL12" s="56"/>
      <c r="GM12" s="56"/>
      <c r="GN12" s="56"/>
      <c r="GO12" s="56"/>
      <c r="GP12" s="56"/>
      <c r="GQ12" s="56"/>
      <c r="GR12" s="56"/>
      <c r="GS12" s="56"/>
      <c r="GT12" s="56"/>
      <c r="GU12" s="56"/>
      <c r="GV12" s="56"/>
      <c r="GW12" s="56"/>
      <c r="GX12" s="56"/>
      <c r="GY12" s="56"/>
      <c r="GZ12" s="56"/>
      <c r="HA12" s="56"/>
      <c r="HB12" s="56"/>
      <c r="HC12" s="56"/>
      <c r="HD12" s="56"/>
      <c r="HE12" s="56"/>
      <c r="HF12" s="56"/>
      <c r="HG12" s="56"/>
      <c r="HH12" s="56"/>
      <c r="HI12" s="56"/>
      <c r="HJ12" s="56"/>
      <c r="HK12" s="56"/>
      <c r="HL12" s="56"/>
      <c r="HM12" s="56"/>
      <c r="HN12" s="56"/>
      <c r="HO12" s="56"/>
      <c r="HP12" s="56"/>
      <c r="HQ12" s="56"/>
      <c r="HR12" s="56"/>
      <c r="HS12" s="56"/>
      <c r="HT12" s="56"/>
      <c r="HU12" s="56"/>
      <c r="HV12" s="56"/>
      <c r="HW12" s="56"/>
      <c r="HX12" s="56"/>
      <c r="HY12" s="56"/>
      <c r="HZ12" s="56"/>
      <c r="IA12" s="56"/>
      <c r="IB12" s="56"/>
      <c r="IC12" s="56"/>
      <c r="ID12" s="56"/>
      <c r="IE12" s="56"/>
      <c r="IF12" s="56"/>
      <c r="IG12" s="56"/>
      <c r="IH12" s="56"/>
      <c r="II12" s="56"/>
      <c r="IJ12" s="56"/>
      <c r="IK12" s="56"/>
      <c r="IL12" s="56"/>
      <c r="IM12" s="56"/>
      <c r="IN12" s="56"/>
      <c r="IO12" s="56"/>
      <c r="IP12" s="56"/>
      <c r="IQ12" s="56"/>
      <c r="IR12" s="56"/>
      <c r="IS12" s="56"/>
      <c r="IT12" s="56"/>
      <c r="IU12" s="56"/>
      <c r="IV12" s="56"/>
      <c r="IW12" s="56"/>
      <c r="IX12" s="56"/>
      <c r="IZ12" s="56"/>
    </row>
    <row r="13" customFormat="false" ht="20.1" hidden="false" customHeight="true" outlineLevel="0" collapsed="false">
      <c r="A13" s="59" t="str">
        <f aca="true">IF(ISERROR(MATCH($M$7&amp;K13,Engagés!$J$16:$J$39,0)),"",INDIRECT(ADDRESS(MATCH($M$7&amp;K13,Engagés!$J$1:$J$39,0),1,1,1,"Engagés")))</f>
        <v/>
      </c>
      <c r="B13" s="70" t="str">
        <f aca="false">IF(A13="","",VLOOKUP(A13,Engagés!$A$16:$F$39,2,0))</f>
        <v/>
      </c>
      <c r="C13" s="71" t="str">
        <f aca="false">IF(A13="","",VLOOKUP(A13,Engagés!$A$16:$F$39,4,0))</f>
        <v/>
      </c>
      <c r="D13" s="72" t="str">
        <f aca="false">IF(A13="","",VLOOKUP(A13,Engagés!$A$16:$F$39,6,0))</f>
        <v/>
      </c>
      <c r="E13" s="72"/>
      <c r="F13" s="72"/>
      <c r="G13" s="72" t="str">
        <f aca="false">IF(A13="","",VLOOKUP(A13,Engagés!$A$16:$F$39,3,0))</f>
        <v/>
      </c>
      <c r="H13" s="72"/>
      <c r="I13" s="72"/>
      <c r="J13" s="72"/>
      <c r="K13" s="59" t="n">
        <v>2</v>
      </c>
      <c r="L13" s="59"/>
      <c r="M13" s="59"/>
      <c r="N13" s="56"/>
      <c r="O13" s="56"/>
      <c r="P13" s="56"/>
      <c r="Q13" s="56"/>
      <c r="R13" s="56"/>
      <c r="S13" s="56"/>
      <c r="T13" s="56"/>
      <c r="U13" s="56"/>
      <c r="V13" s="56"/>
      <c r="W13" s="56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  <c r="BY13" s="56"/>
      <c r="BZ13" s="56"/>
      <c r="CA13" s="56"/>
      <c r="CB13" s="56"/>
      <c r="CC13" s="56"/>
      <c r="CD13" s="56"/>
      <c r="CE13" s="56"/>
      <c r="CF13" s="56"/>
      <c r="CG13" s="56"/>
      <c r="CH13" s="56"/>
      <c r="CI13" s="56"/>
      <c r="CJ13" s="56"/>
      <c r="CK13" s="56"/>
      <c r="CL13" s="56"/>
      <c r="CM13" s="56"/>
      <c r="CN13" s="56"/>
      <c r="CO13" s="56"/>
      <c r="CP13" s="56"/>
      <c r="CQ13" s="56"/>
      <c r="CR13" s="56"/>
      <c r="CS13" s="56"/>
      <c r="CT13" s="56"/>
      <c r="CU13" s="56"/>
      <c r="CV13" s="56"/>
      <c r="CW13" s="56"/>
      <c r="CX13" s="56"/>
      <c r="CY13" s="56"/>
      <c r="CZ13" s="56"/>
      <c r="DA13" s="56"/>
      <c r="DB13" s="56"/>
      <c r="DC13" s="56"/>
      <c r="DD13" s="56"/>
      <c r="DE13" s="56"/>
      <c r="DF13" s="56"/>
      <c r="DG13" s="56"/>
      <c r="DH13" s="56"/>
      <c r="DI13" s="56"/>
      <c r="DJ13" s="56"/>
      <c r="DK13" s="56"/>
      <c r="DL13" s="56"/>
      <c r="DM13" s="56"/>
      <c r="DN13" s="56"/>
      <c r="DO13" s="56"/>
      <c r="DP13" s="56"/>
      <c r="DQ13" s="56"/>
      <c r="DR13" s="56"/>
      <c r="DS13" s="56"/>
      <c r="DT13" s="56"/>
      <c r="DU13" s="56"/>
      <c r="DV13" s="56"/>
      <c r="DW13" s="56"/>
      <c r="DX13" s="56"/>
      <c r="DY13" s="56"/>
      <c r="DZ13" s="56"/>
      <c r="EA13" s="56"/>
      <c r="EB13" s="56"/>
      <c r="EC13" s="56"/>
      <c r="ED13" s="56"/>
      <c r="EE13" s="56"/>
      <c r="EF13" s="56"/>
      <c r="EG13" s="56"/>
      <c r="EH13" s="56"/>
      <c r="EI13" s="56"/>
      <c r="EJ13" s="56"/>
      <c r="EK13" s="56"/>
      <c r="EL13" s="56"/>
      <c r="EM13" s="56"/>
      <c r="EN13" s="56"/>
      <c r="EO13" s="56"/>
      <c r="EP13" s="56"/>
      <c r="EQ13" s="56"/>
      <c r="ER13" s="56"/>
      <c r="ES13" s="56"/>
      <c r="ET13" s="56"/>
      <c r="EU13" s="56"/>
      <c r="EV13" s="56"/>
      <c r="EW13" s="56"/>
      <c r="EX13" s="56"/>
      <c r="EY13" s="56"/>
      <c r="EZ13" s="56"/>
      <c r="FA13" s="56"/>
      <c r="FB13" s="56"/>
      <c r="FC13" s="56"/>
      <c r="FD13" s="56"/>
      <c r="FE13" s="56"/>
      <c r="FF13" s="56"/>
      <c r="FG13" s="56"/>
      <c r="FH13" s="56"/>
      <c r="FI13" s="56"/>
      <c r="FJ13" s="56"/>
      <c r="FK13" s="56"/>
      <c r="FL13" s="56"/>
      <c r="FM13" s="56"/>
      <c r="FN13" s="56"/>
      <c r="FO13" s="56"/>
      <c r="FP13" s="56"/>
      <c r="FQ13" s="56"/>
      <c r="FR13" s="56"/>
      <c r="FS13" s="56"/>
      <c r="FT13" s="56"/>
      <c r="FU13" s="56"/>
      <c r="FV13" s="56"/>
      <c r="FW13" s="56"/>
      <c r="FX13" s="56"/>
      <c r="FY13" s="56"/>
      <c r="FZ13" s="56"/>
      <c r="GA13" s="56"/>
      <c r="GB13" s="56"/>
      <c r="GC13" s="56"/>
      <c r="GD13" s="56"/>
      <c r="GE13" s="56"/>
      <c r="GF13" s="56"/>
      <c r="GG13" s="56"/>
      <c r="GH13" s="56"/>
      <c r="GI13" s="56"/>
      <c r="GJ13" s="56"/>
      <c r="GK13" s="56"/>
      <c r="GL13" s="56"/>
      <c r="GM13" s="56"/>
      <c r="GN13" s="56"/>
      <c r="GO13" s="56"/>
      <c r="GP13" s="56"/>
      <c r="GQ13" s="56"/>
      <c r="GR13" s="56"/>
      <c r="GS13" s="56"/>
      <c r="GT13" s="56"/>
      <c r="GU13" s="56"/>
      <c r="GV13" s="56"/>
      <c r="GW13" s="56"/>
      <c r="GX13" s="56"/>
      <c r="GY13" s="56"/>
      <c r="GZ13" s="56"/>
      <c r="HA13" s="56"/>
      <c r="HB13" s="56"/>
      <c r="HC13" s="56"/>
      <c r="HD13" s="56"/>
      <c r="HE13" s="56"/>
      <c r="HF13" s="56"/>
      <c r="HG13" s="56"/>
      <c r="HH13" s="56"/>
      <c r="HI13" s="56"/>
      <c r="HJ13" s="56"/>
      <c r="HK13" s="56"/>
      <c r="HL13" s="56"/>
      <c r="HM13" s="56"/>
      <c r="HN13" s="56"/>
      <c r="HO13" s="56"/>
      <c r="HP13" s="56"/>
      <c r="HQ13" s="56"/>
      <c r="HR13" s="56"/>
      <c r="HS13" s="56"/>
      <c r="HT13" s="56"/>
      <c r="HU13" s="56"/>
      <c r="HV13" s="56"/>
      <c r="HW13" s="56"/>
      <c r="HX13" s="56"/>
      <c r="HY13" s="56"/>
      <c r="HZ13" s="56"/>
      <c r="IA13" s="56"/>
      <c r="IB13" s="56"/>
      <c r="IC13" s="56"/>
      <c r="ID13" s="56"/>
      <c r="IE13" s="56"/>
      <c r="IF13" s="56"/>
      <c r="IG13" s="56"/>
      <c r="IH13" s="56"/>
      <c r="II13" s="56"/>
      <c r="IJ13" s="56"/>
      <c r="IK13" s="56"/>
      <c r="IL13" s="56"/>
      <c r="IM13" s="56"/>
      <c r="IN13" s="56"/>
      <c r="IO13" s="56"/>
      <c r="IP13" s="56"/>
      <c r="IQ13" s="56"/>
      <c r="IR13" s="56"/>
      <c r="IS13" s="56"/>
      <c r="IT13" s="56"/>
      <c r="IU13" s="56"/>
      <c r="IV13" s="56"/>
      <c r="IW13" s="56"/>
      <c r="IX13" s="56"/>
      <c r="IZ13" s="56"/>
    </row>
    <row r="14" customFormat="false" ht="20.1" hidden="false" customHeight="true" outlineLevel="0" collapsed="false">
      <c r="A14" s="59" t="str">
        <f aca="true">IF(ISERROR(MATCH($M$7&amp;K14,Engagés!$J$16:$J$39,0)),"",INDIRECT(ADDRESS(MATCH($M$7&amp;K14,Engagés!$J$1:$J$39,0),1,1,1,"Engagés")))</f>
        <v/>
      </c>
      <c r="B14" s="70" t="str">
        <f aca="false">IF(A14="","",VLOOKUP(A14,Engagés!$A$16:$F$39,2,0))</f>
        <v/>
      </c>
      <c r="C14" s="71" t="str">
        <f aca="false">IF(A14="","",VLOOKUP(A14,Engagés!$A$16:$F$39,4,0))</f>
        <v/>
      </c>
      <c r="D14" s="72" t="str">
        <f aca="false">IF(A14="","",VLOOKUP(A14,Engagés!$A$16:$F$39,6,0))</f>
        <v/>
      </c>
      <c r="E14" s="72"/>
      <c r="F14" s="72"/>
      <c r="G14" s="72" t="str">
        <f aca="false">IF(A14="","",VLOOKUP(A14,Engagés!$A$16:$F$39,3,0))</f>
        <v/>
      </c>
      <c r="H14" s="72"/>
      <c r="I14" s="72"/>
      <c r="J14" s="72"/>
      <c r="K14" s="59" t="n">
        <v>3</v>
      </c>
      <c r="L14" s="59"/>
      <c r="M14" s="59"/>
      <c r="N14" s="56"/>
      <c r="O14" s="56"/>
      <c r="P14" s="56"/>
      <c r="Q14" s="56"/>
      <c r="R14" s="56"/>
      <c r="S14" s="56"/>
      <c r="T14" s="56"/>
      <c r="U14" s="56"/>
      <c r="V14" s="56"/>
      <c r="W14" s="56"/>
      <c r="X14" s="73" t="s">
        <v>65</v>
      </c>
      <c r="Y14" s="73"/>
      <c r="Z14" s="73"/>
      <c r="AA14" s="73"/>
      <c r="AB14" s="73"/>
      <c r="AC14" s="73"/>
      <c r="AD14" s="56"/>
      <c r="AE14" s="56"/>
      <c r="AF14" s="56"/>
      <c r="AG14" s="56"/>
      <c r="AH14" s="56"/>
      <c r="AI14" s="56"/>
      <c r="AJ14" s="56"/>
      <c r="AK14" s="56"/>
      <c r="AL14" s="73" t="s">
        <v>66</v>
      </c>
      <c r="AM14" s="73"/>
      <c r="AN14" s="73"/>
      <c r="AO14" s="73"/>
      <c r="AP14" s="73"/>
      <c r="AQ14" s="73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  <c r="BY14" s="56"/>
      <c r="BZ14" s="56"/>
      <c r="CA14" s="56"/>
      <c r="CB14" s="56"/>
      <c r="CC14" s="56"/>
      <c r="CD14" s="56"/>
      <c r="CE14" s="56"/>
      <c r="CF14" s="56"/>
      <c r="CG14" s="56"/>
      <c r="CH14" s="56"/>
      <c r="CI14" s="56"/>
      <c r="CJ14" s="56"/>
      <c r="CK14" s="56"/>
      <c r="CL14" s="56"/>
      <c r="CM14" s="56"/>
      <c r="CN14" s="56"/>
      <c r="CO14" s="56"/>
      <c r="CP14" s="56"/>
      <c r="CQ14" s="56"/>
      <c r="CR14" s="56"/>
      <c r="CS14" s="56"/>
      <c r="CT14" s="56"/>
      <c r="CU14" s="56"/>
      <c r="CV14" s="56"/>
      <c r="CW14" s="56"/>
      <c r="CX14" s="56"/>
      <c r="CY14" s="56"/>
      <c r="CZ14" s="56"/>
      <c r="DA14" s="56"/>
      <c r="DB14" s="56"/>
      <c r="DC14" s="56"/>
      <c r="DD14" s="56"/>
      <c r="DE14" s="56"/>
      <c r="DF14" s="56"/>
      <c r="DG14" s="56"/>
      <c r="DH14" s="56"/>
      <c r="DI14" s="56"/>
      <c r="DJ14" s="56"/>
      <c r="DK14" s="56"/>
      <c r="DL14" s="56"/>
      <c r="DM14" s="56"/>
      <c r="DN14" s="56"/>
      <c r="DO14" s="56"/>
      <c r="DP14" s="56"/>
      <c r="DQ14" s="56"/>
      <c r="DR14" s="56"/>
      <c r="DS14" s="56"/>
      <c r="DT14" s="56"/>
      <c r="DU14" s="56"/>
      <c r="DV14" s="56"/>
      <c r="DW14" s="56"/>
      <c r="DX14" s="56"/>
      <c r="DY14" s="56"/>
      <c r="DZ14" s="56"/>
      <c r="EA14" s="56"/>
      <c r="EB14" s="56"/>
      <c r="EC14" s="56"/>
      <c r="ED14" s="56"/>
      <c r="EE14" s="56"/>
      <c r="EF14" s="56"/>
      <c r="EG14" s="56"/>
      <c r="EH14" s="56"/>
      <c r="EI14" s="56"/>
      <c r="EJ14" s="56"/>
      <c r="EK14" s="56"/>
      <c r="EL14" s="56"/>
      <c r="EM14" s="56"/>
      <c r="EN14" s="56"/>
      <c r="EO14" s="56"/>
      <c r="EP14" s="56"/>
      <c r="EQ14" s="56"/>
      <c r="ER14" s="56"/>
      <c r="ES14" s="56"/>
      <c r="ET14" s="56"/>
      <c r="EU14" s="56"/>
      <c r="EV14" s="56"/>
      <c r="EW14" s="56"/>
      <c r="EX14" s="56"/>
      <c r="EY14" s="56"/>
      <c r="EZ14" s="56"/>
      <c r="FA14" s="56"/>
      <c r="FB14" s="56"/>
      <c r="FC14" s="56"/>
      <c r="FD14" s="56"/>
      <c r="FE14" s="56"/>
      <c r="FF14" s="56"/>
      <c r="FG14" s="56"/>
      <c r="FH14" s="56"/>
      <c r="FI14" s="56"/>
      <c r="FJ14" s="56"/>
      <c r="FK14" s="56"/>
      <c r="FL14" s="56"/>
      <c r="FM14" s="56"/>
      <c r="FN14" s="56"/>
      <c r="FO14" s="56"/>
      <c r="FP14" s="56"/>
      <c r="FQ14" s="56"/>
      <c r="FR14" s="56"/>
      <c r="FS14" s="56"/>
      <c r="FT14" s="56"/>
      <c r="FU14" s="56"/>
      <c r="FV14" s="56"/>
      <c r="FW14" s="56"/>
      <c r="FX14" s="56"/>
      <c r="FY14" s="56"/>
      <c r="FZ14" s="56"/>
      <c r="GA14" s="56"/>
      <c r="GB14" s="56"/>
      <c r="GC14" s="56"/>
      <c r="GD14" s="56"/>
      <c r="GE14" s="56"/>
      <c r="GF14" s="56"/>
      <c r="GG14" s="56"/>
      <c r="GH14" s="56"/>
      <c r="GI14" s="56"/>
      <c r="GJ14" s="56"/>
      <c r="GK14" s="56"/>
      <c r="GL14" s="56"/>
      <c r="GM14" s="56"/>
      <c r="GN14" s="56"/>
      <c r="GO14" s="56"/>
      <c r="GP14" s="56"/>
      <c r="GQ14" s="56"/>
      <c r="GR14" s="56"/>
      <c r="GS14" s="56"/>
      <c r="GT14" s="56"/>
      <c r="GU14" s="56"/>
      <c r="GV14" s="56"/>
      <c r="GW14" s="56"/>
      <c r="GX14" s="56"/>
      <c r="GY14" s="56"/>
      <c r="GZ14" s="56"/>
      <c r="HA14" s="56"/>
      <c r="HB14" s="56"/>
      <c r="HC14" s="56"/>
      <c r="HD14" s="56"/>
      <c r="HE14" s="56"/>
      <c r="HF14" s="56"/>
      <c r="HG14" s="56"/>
      <c r="HH14" s="56"/>
      <c r="HI14" s="56"/>
      <c r="HJ14" s="56"/>
      <c r="HK14" s="56"/>
      <c r="HL14" s="56"/>
      <c r="HM14" s="56"/>
      <c r="HN14" s="56"/>
      <c r="HO14" s="56"/>
      <c r="HP14" s="56"/>
      <c r="HQ14" s="56"/>
      <c r="HR14" s="56"/>
      <c r="HS14" s="56"/>
      <c r="HT14" s="56"/>
      <c r="HU14" s="56"/>
      <c r="HV14" s="56"/>
      <c r="HW14" s="56"/>
      <c r="HX14" s="56"/>
      <c r="HY14" s="56"/>
      <c r="HZ14" s="56"/>
      <c r="IA14" s="56"/>
      <c r="IB14" s="56"/>
      <c r="IC14" s="56"/>
      <c r="ID14" s="56"/>
      <c r="IE14" s="56"/>
      <c r="IF14" s="56"/>
      <c r="IG14" s="56"/>
      <c r="IH14" s="56"/>
      <c r="II14" s="56"/>
      <c r="IJ14" s="56"/>
      <c r="IK14" s="56"/>
      <c r="IL14" s="56"/>
      <c r="IM14" s="56"/>
      <c r="IN14" s="56"/>
      <c r="IO14" s="56"/>
      <c r="IP14" s="56"/>
      <c r="IQ14" s="56"/>
      <c r="IR14" s="56"/>
      <c r="IS14" s="56"/>
      <c r="IT14" s="56"/>
      <c r="IU14" s="56"/>
      <c r="IV14" s="56"/>
      <c r="IW14" s="56"/>
      <c r="IX14" s="56"/>
      <c r="IZ14" s="56"/>
    </row>
    <row r="15" customFormat="false" ht="20.1" hidden="false" customHeight="true" outlineLevel="0" collapsed="false">
      <c r="A15" s="56"/>
      <c r="B15" s="56"/>
      <c r="C15" s="56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74" t="s">
        <v>67</v>
      </c>
      <c r="Y15" s="74" t="s">
        <v>68</v>
      </c>
      <c r="Z15" s="74" t="s">
        <v>68</v>
      </c>
      <c r="AA15" s="74"/>
      <c r="AB15" s="74" t="s">
        <v>69</v>
      </c>
      <c r="AC15" s="74"/>
      <c r="AD15" s="56"/>
      <c r="AE15" s="75" t="s">
        <v>66</v>
      </c>
      <c r="AF15" s="75"/>
      <c r="AG15" s="75"/>
      <c r="AH15" s="75"/>
      <c r="AI15" s="75"/>
      <c r="AJ15" s="56"/>
      <c r="AK15" s="56"/>
      <c r="AL15" s="74" t="s">
        <v>67</v>
      </c>
      <c r="AM15" s="74" t="s">
        <v>68</v>
      </c>
      <c r="AN15" s="74" t="s">
        <v>68</v>
      </c>
      <c r="AO15" s="74"/>
      <c r="AP15" s="74" t="s">
        <v>69</v>
      </c>
      <c r="AQ15" s="74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  <c r="BY15" s="56"/>
      <c r="BZ15" s="56"/>
      <c r="CA15" s="56"/>
      <c r="CB15" s="56"/>
      <c r="CC15" s="56"/>
      <c r="CD15" s="56"/>
      <c r="CE15" s="56"/>
      <c r="CF15" s="56"/>
      <c r="CG15" s="56"/>
      <c r="CH15" s="56"/>
      <c r="CI15" s="56"/>
      <c r="CJ15" s="56"/>
      <c r="CK15" s="56"/>
      <c r="CL15" s="56"/>
      <c r="CM15" s="56"/>
      <c r="CN15" s="56"/>
      <c r="CO15" s="56"/>
      <c r="CP15" s="56"/>
      <c r="CQ15" s="56"/>
      <c r="CR15" s="56"/>
      <c r="CS15" s="56"/>
      <c r="CT15" s="56"/>
      <c r="CU15" s="56"/>
      <c r="CV15" s="56"/>
      <c r="CW15" s="56"/>
      <c r="CX15" s="56"/>
      <c r="CY15" s="56"/>
      <c r="CZ15" s="56"/>
      <c r="DA15" s="56"/>
      <c r="DB15" s="56"/>
      <c r="DC15" s="56"/>
      <c r="DD15" s="56"/>
      <c r="DE15" s="56"/>
      <c r="DF15" s="56"/>
      <c r="DG15" s="56"/>
      <c r="DH15" s="56"/>
      <c r="DI15" s="56"/>
      <c r="DJ15" s="56"/>
      <c r="DK15" s="56"/>
      <c r="DL15" s="56"/>
      <c r="DM15" s="56"/>
      <c r="DN15" s="56"/>
      <c r="DO15" s="56"/>
      <c r="DP15" s="56"/>
      <c r="DQ15" s="56"/>
      <c r="DR15" s="56"/>
      <c r="DS15" s="56"/>
      <c r="DT15" s="56"/>
      <c r="DU15" s="56"/>
      <c r="DV15" s="56"/>
      <c r="DW15" s="56"/>
      <c r="DX15" s="56"/>
      <c r="DY15" s="56"/>
      <c r="DZ15" s="56"/>
      <c r="EA15" s="56"/>
      <c r="EB15" s="56"/>
      <c r="EC15" s="56"/>
      <c r="ED15" s="56"/>
      <c r="EE15" s="56"/>
      <c r="EF15" s="56"/>
      <c r="EG15" s="56"/>
      <c r="EH15" s="56"/>
      <c r="EI15" s="56"/>
      <c r="EJ15" s="56"/>
      <c r="EK15" s="56"/>
      <c r="EL15" s="56"/>
      <c r="EM15" s="56"/>
      <c r="EN15" s="56"/>
      <c r="EO15" s="56"/>
      <c r="EP15" s="56"/>
      <c r="EQ15" s="56"/>
      <c r="ER15" s="56"/>
      <c r="ES15" s="56"/>
      <c r="ET15" s="56"/>
      <c r="EU15" s="56"/>
      <c r="EV15" s="56"/>
      <c r="EW15" s="56"/>
      <c r="EX15" s="56"/>
      <c r="EY15" s="56"/>
      <c r="EZ15" s="56"/>
      <c r="FA15" s="56"/>
      <c r="FB15" s="56"/>
      <c r="FC15" s="56"/>
      <c r="FD15" s="56"/>
      <c r="FE15" s="56"/>
      <c r="FF15" s="56"/>
      <c r="FG15" s="56"/>
      <c r="FH15" s="56"/>
      <c r="FI15" s="56"/>
      <c r="FJ15" s="56"/>
      <c r="FK15" s="56"/>
      <c r="FL15" s="56"/>
      <c r="FM15" s="56"/>
      <c r="FN15" s="56"/>
      <c r="FO15" s="56"/>
      <c r="FP15" s="56"/>
      <c r="FQ15" s="56"/>
      <c r="FR15" s="56"/>
      <c r="FS15" s="56"/>
      <c r="FT15" s="56"/>
      <c r="FU15" s="56"/>
      <c r="FV15" s="56"/>
      <c r="FW15" s="56"/>
      <c r="FX15" s="56"/>
      <c r="FY15" s="56"/>
      <c r="FZ15" s="56"/>
      <c r="GA15" s="56"/>
      <c r="GB15" s="56"/>
      <c r="GC15" s="56"/>
      <c r="GD15" s="56"/>
      <c r="GE15" s="56"/>
      <c r="GF15" s="56"/>
      <c r="GG15" s="56"/>
      <c r="GH15" s="56"/>
      <c r="GI15" s="56"/>
      <c r="GJ15" s="56"/>
      <c r="GK15" s="56"/>
      <c r="GL15" s="56"/>
      <c r="GM15" s="56"/>
      <c r="GN15" s="56"/>
      <c r="GO15" s="56"/>
      <c r="GP15" s="56"/>
      <c r="GQ15" s="56"/>
      <c r="GR15" s="56"/>
      <c r="GS15" s="56"/>
      <c r="GT15" s="56"/>
      <c r="GU15" s="56"/>
      <c r="GV15" s="56"/>
      <c r="GW15" s="56"/>
      <c r="GX15" s="56"/>
      <c r="GY15" s="56"/>
      <c r="GZ15" s="56"/>
      <c r="HA15" s="56"/>
      <c r="HB15" s="56"/>
      <c r="HC15" s="56"/>
      <c r="HD15" s="56"/>
      <c r="HE15" s="56"/>
      <c r="HF15" s="56"/>
      <c r="HG15" s="56"/>
      <c r="HH15" s="56"/>
      <c r="HI15" s="56"/>
      <c r="HJ15" s="56"/>
      <c r="HK15" s="56"/>
      <c r="HL15" s="56"/>
      <c r="HM15" s="56"/>
      <c r="HN15" s="56"/>
      <c r="HO15" s="56"/>
      <c r="HP15" s="56"/>
      <c r="HQ15" s="56"/>
      <c r="HR15" s="56"/>
      <c r="HS15" s="56"/>
      <c r="HT15" s="56"/>
      <c r="HU15" s="56"/>
      <c r="HV15" s="56"/>
      <c r="HW15" s="56"/>
      <c r="HX15" s="56"/>
      <c r="HY15" s="56"/>
      <c r="HZ15" s="56"/>
      <c r="IA15" s="56"/>
      <c r="IB15" s="56"/>
      <c r="IC15" s="56"/>
      <c r="ID15" s="56"/>
      <c r="IE15" s="56"/>
      <c r="IF15" s="56"/>
      <c r="IG15" s="56"/>
      <c r="IH15" s="56"/>
      <c r="II15" s="56"/>
      <c r="IJ15" s="56"/>
      <c r="IK15" s="56"/>
      <c r="IL15" s="56"/>
      <c r="IM15" s="56"/>
      <c r="IN15" s="56"/>
      <c r="IO15" s="56"/>
      <c r="IP15" s="56"/>
      <c r="IQ15" s="56"/>
      <c r="IR15" s="56"/>
      <c r="IS15" s="56"/>
      <c r="IT15" s="56"/>
      <c r="IU15" s="56"/>
      <c r="IV15" s="56"/>
      <c r="IW15" s="56"/>
      <c r="IX15" s="56"/>
      <c r="IZ15" s="56"/>
    </row>
    <row r="16" customFormat="false" ht="24.7" hidden="false" customHeight="true" outlineLevel="0" collapsed="false">
      <c r="A16" s="56"/>
      <c r="B16" s="76" t="s">
        <v>70</v>
      </c>
      <c r="C16" s="76"/>
      <c r="D16" s="69" t="s">
        <v>71</v>
      </c>
      <c r="E16" s="69"/>
      <c r="F16" s="69"/>
      <c r="G16" s="69"/>
      <c r="H16" s="69"/>
      <c r="I16" s="68" t="n">
        <v>1</v>
      </c>
      <c r="J16" s="68" t="n">
        <v>2</v>
      </c>
      <c r="K16" s="68" t="n">
        <v>3</v>
      </c>
      <c r="L16" s="56"/>
      <c r="M16" s="56"/>
      <c r="N16" s="56"/>
      <c r="O16" s="56"/>
      <c r="P16" s="56"/>
      <c r="Q16" s="56"/>
      <c r="R16" s="56"/>
      <c r="S16" s="77" t="s">
        <v>72</v>
      </c>
      <c r="T16" s="77" t="s">
        <v>73</v>
      </c>
      <c r="U16" s="77" t="s">
        <v>74</v>
      </c>
      <c r="V16" s="56"/>
      <c r="W16" s="56"/>
      <c r="X16" s="74" t="s">
        <v>75</v>
      </c>
      <c r="Y16" s="74" t="s">
        <v>53</v>
      </c>
      <c r="Z16" s="74" t="s">
        <v>75</v>
      </c>
      <c r="AA16" s="74" t="s">
        <v>53</v>
      </c>
      <c r="AB16" s="74" t="s">
        <v>75</v>
      </c>
      <c r="AC16" s="74" t="s">
        <v>53</v>
      </c>
      <c r="AD16" s="56"/>
      <c r="AE16" s="78" t="n">
        <v>1</v>
      </c>
      <c r="AF16" s="78" t="n">
        <v>2</v>
      </c>
      <c r="AG16" s="78" t="n">
        <v>3</v>
      </c>
      <c r="AH16" s="78" t="n">
        <v>4</v>
      </c>
      <c r="AI16" s="78" t="n">
        <v>5</v>
      </c>
      <c r="AJ16" s="56"/>
      <c r="AK16" s="56"/>
      <c r="AL16" s="74" t="s">
        <v>75</v>
      </c>
      <c r="AM16" s="74" t="s">
        <v>53</v>
      </c>
      <c r="AN16" s="74" t="s">
        <v>75</v>
      </c>
      <c r="AO16" s="74" t="s">
        <v>53</v>
      </c>
      <c r="AP16" s="74" t="s">
        <v>75</v>
      </c>
      <c r="AQ16" s="74" t="s">
        <v>53</v>
      </c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  <c r="BY16" s="56"/>
      <c r="BZ16" s="56"/>
      <c r="CA16" s="56"/>
      <c r="CB16" s="56"/>
      <c r="CC16" s="56"/>
      <c r="CD16" s="56"/>
      <c r="CE16" s="56"/>
      <c r="CF16" s="56"/>
      <c r="CG16" s="56"/>
      <c r="CH16" s="56"/>
      <c r="CI16" s="56"/>
      <c r="CJ16" s="56"/>
      <c r="CK16" s="56"/>
      <c r="CL16" s="56"/>
      <c r="CM16" s="56"/>
      <c r="CN16" s="56"/>
      <c r="CO16" s="56"/>
      <c r="CP16" s="56"/>
      <c r="CQ16" s="56"/>
      <c r="CR16" s="56"/>
      <c r="CS16" s="56"/>
      <c r="CT16" s="56"/>
      <c r="CU16" s="56"/>
      <c r="CV16" s="56"/>
      <c r="CW16" s="56"/>
      <c r="CX16" s="56"/>
      <c r="CY16" s="56"/>
      <c r="CZ16" s="56"/>
      <c r="DA16" s="56"/>
      <c r="DB16" s="56"/>
      <c r="DC16" s="56"/>
      <c r="DD16" s="56"/>
      <c r="DE16" s="56"/>
      <c r="DF16" s="56"/>
      <c r="DG16" s="56"/>
      <c r="DH16" s="56"/>
      <c r="DI16" s="56"/>
      <c r="DJ16" s="56"/>
      <c r="DK16" s="56"/>
      <c r="DL16" s="56"/>
      <c r="DM16" s="56"/>
      <c r="DN16" s="56"/>
      <c r="DO16" s="56"/>
      <c r="DP16" s="56"/>
      <c r="DQ16" s="56"/>
      <c r="DR16" s="56"/>
      <c r="DS16" s="56"/>
      <c r="DT16" s="56"/>
      <c r="DU16" s="56"/>
      <c r="DV16" s="56"/>
      <c r="DW16" s="56"/>
      <c r="DX16" s="56"/>
      <c r="DY16" s="56"/>
      <c r="DZ16" s="56"/>
      <c r="EA16" s="56"/>
      <c r="EB16" s="56"/>
      <c r="EC16" s="56"/>
      <c r="ED16" s="56"/>
      <c r="EE16" s="56"/>
      <c r="EF16" s="56"/>
      <c r="EG16" s="56"/>
      <c r="EH16" s="56"/>
      <c r="EI16" s="56"/>
      <c r="EJ16" s="56"/>
      <c r="EK16" s="56"/>
      <c r="EL16" s="56"/>
      <c r="EM16" s="56"/>
      <c r="EN16" s="56"/>
      <c r="EO16" s="56"/>
      <c r="EP16" s="56"/>
      <c r="EQ16" s="56"/>
      <c r="ER16" s="56"/>
      <c r="ES16" s="56"/>
      <c r="ET16" s="56"/>
      <c r="EU16" s="56"/>
      <c r="EV16" s="56"/>
      <c r="EW16" s="56"/>
      <c r="EX16" s="56"/>
      <c r="EY16" s="56"/>
      <c r="EZ16" s="56"/>
      <c r="FA16" s="56"/>
      <c r="FB16" s="56"/>
      <c r="FC16" s="56"/>
      <c r="FD16" s="56"/>
      <c r="FE16" s="56"/>
      <c r="FF16" s="56"/>
      <c r="FG16" s="56"/>
      <c r="FH16" s="56"/>
      <c r="FI16" s="56"/>
      <c r="FJ16" s="56"/>
      <c r="FK16" s="56"/>
      <c r="FL16" s="56"/>
      <c r="FM16" s="56"/>
      <c r="FN16" s="56"/>
      <c r="FO16" s="56"/>
      <c r="FP16" s="56"/>
      <c r="FQ16" s="56"/>
      <c r="FR16" s="56"/>
      <c r="FS16" s="56"/>
      <c r="FT16" s="56"/>
      <c r="FU16" s="56"/>
      <c r="FV16" s="56"/>
      <c r="FW16" s="56"/>
      <c r="FX16" s="56"/>
      <c r="FY16" s="56"/>
      <c r="FZ16" s="56"/>
      <c r="GA16" s="56"/>
      <c r="GB16" s="56"/>
      <c r="GC16" s="56"/>
      <c r="GD16" s="56"/>
      <c r="GE16" s="56"/>
      <c r="GF16" s="56"/>
      <c r="GG16" s="56"/>
      <c r="GH16" s="56"/>
      <c r="GI16" s="56"/>
      <c r="GJ16" s="56"/>
      <c r="GK16" s="56"/>
      <c r="GL16" s="56"/>
      <c r="GM16" s="56"/>
      <c r="GN16" s="56"/>
      <c r="GO16" s="56"/>
      <c r="GP16" s="56"/>
      <c r="GQ16" s="56"/>
      <c r="GR16" s="56"/>
      <c r="GS16" s="56"/>
      <c r="GT16" s="56"/>
      <c r="GU16" s="56"/>
      <c r="GV16" s="56"/>
      <c r="GW16" s="56"/>
      <c r="GX16" s="56"/>
      <c r="GY16" s="56"/>
      <c r="GZ16" s="56"/>
      <c r="HA16" s="56"/>
      <c r="HB16" s="56"/>
      <c r="HC16" s="56"/>
      <c r="HD16" s="56"/>
      <c r="HE16" s="56"/>
      <c r="HF16" s="56"/>
      <c r="HG16" s="56"/>
      <c r="HH16" s="56"/>
      <c r="HI16" s="56"/>
      <c r="HJ16" s="56"/>
      <c r="HK16" s="56"/>
      <c r="HL16" s="56"/>
      <c r="HM16" s="56"/>
      <c r="HN16" s="56"/>
      <c r="HO16" s="56"/>
      <c r="HP16" s="56"/>
      <c r="HQ16" s="56"/>
      <c r="HR16" s="56"/>
      <c r="HS16" s="56"/>
      <c r="HT16" s="56"/>
      <c r="HU16" s="56"/>
      <c r="HV16" s="56"/>
      <c r="HW16" s="56"/>
      <c r="HX16" s="56"/>
      <c r="HY16" s="56"/>
      <c r="HZ16" s="56"/>
      <c r="IA16" s="56"/>
      <c r="IB16" s="56"/>
      <c r="IC16" s="56"/>
      <c r="ID16" s="56"/>
      <c r="IE16" s="56"/>
      <c r="IF16" s="56"/>
      <c r="IG16" s="56"/>
      <c r="IH16" s="56"/>
      <c r="II16" s="56"/>
      <c r="IJ16" s="56"/>
      <c r="IK16" s="56"/>
      <c r="IL16" s="56"/>
      <c r="IM16" s="56"/>
      <c r="IN16" s="56"/>
      <c r="IO16" s="56"/>
      <c r="IP16" s="56"/>
      <c r="IQ16" s="56"/>
      <c r="IR16" s="56"/>
      <c r="IS16" s="56"/>
      <c r="IT16" s="56"/>
      <c r="IU16" s="56"/>
      <c r="IV16" s="56"/>
      <c r="IW16" s="56"/>
      <c r="IX16" s="56"/>
      <c r="IZ16" s="56"/>
    </row>
    <row r="17" customFormat="false" ht="24.7" hidden="false" customHeight="true" outlineLevel="0" collapsed="false">
      <c r="A17" s="79" t="s">
        <v>76</v>
      </c>
      <c r="B17" s="71" t="str">
        <f aca="false">IF(B12=""," ",B12)</f>
        <v> </v>
      </c>
      <c r="C17" s="71" t="str">
        <f aca="false">IF(B14=""," ",B14)</f>
        <v> </v>
      </c>
      <c r="D17" s="59"/>
      <c r="E17" s="59"/>
      <c r="F17" s="59"/>
      <c r="G17" s="59"/>
      <c r="H17" s="80"/>
      <c r="I17" s="59" t="str">
        <f aca="false">IF($U17="FG",0,IF($U17="FD",2,IF($S17="F",IF(COUNTIF($D17:$H17,"&lt;0")=Engagés!C13,IF(AND($B17&lt;&gt;"",$C17&lt;&gt;""),1,0),2),"")))</f>
        <v/>
      </c>
      <c r="J17" s="81"/>
      <c r="K17" s="59" t="str">
        <f aca="false">IF($U17="FG",2,IF($U17="FD",0,IF($S17="F",IF(COUNTIF($D17:$H17,"&lt;0")=Engagés!C13,2,1),"")))</f>
        <v/>
      </c>
      <c r="L17" s="56"/>
      <c r="M17" s="56"/>
      <c r="N17" s="56"/>
      <c r="O17" s="56"/>
      <c r="P17" s="56"/>
      <c r="Q17" s="82"/>
      <c r="R17" s="82" t="n">
        <f aca="false">IF(T17="=",1,0)</f>
        <v>1</v>
      </c>
      <c r="S17" s="77" t="str">
        <f aca="false">IF(OR(B17="",C17=""),"",IF(OR(COUNTIF(D17:H17,"&gt;=0")=Engagés!C13,COUNTIF(D17:H17,"&lt;0")=Engagés!C13,U17="FD",U17="FG"),"F",IF(AND(ISNA(MATCH("wo",D17:H17,0)),ISNA(MATCH("wo-",D17:H17,0))),"","F")))</f>
        <v/>
      </c>
      <c r="T17" s="83" t="str">
        <f aca="false">IF(OR(B17="",C17=""),"",IF(I21=K21,"=",""))</f>
        <v>=</v>
      </c>
      <c r="U17" s="77" t="str">
        <f aca="false">IF(ISERROR(MATCH("wo",D17:H17,0)),IF(ISERROR(MATCH("-wo",D17:H17,0)),"","FD"),"FG")</f>
        <v/>
      </c>
      <c r="V17" s="56"/>
      <c r="W17" s="84" t="s">
        <v>77</v>
      </c>
      <c r="X17" s="74" t="n">
        <f aca="false">IF(T17="=",IF(D17="",0,IF(D17&lt;0,ABS(D17),IF(D17&lt;10,11,D17+2)))+IF(E17="",0,IF(E17&lt;0,ABS(E17),IF(E17&lt;10,11,E17+2)))+IF(F17="",0,IF(F17&lt;0,ABS(F17),IF(F17&lt;10,11,F17+2)))+IF(G17="",0,IF(G17&lt;0,ABS(G17),IF(G17&lt;10,11,G17+2)))+IF(H17="",0,IF(H17&lt;0,ABS(H17),IF(H17&lt;10,11,H17+2))),"")</f>
        <v>0</v>
      </c>
      <c r="Y17" s="74" t="n">
        <f aca="false">IF(T17="=",IF(D17="",0,IF(D17&lt;0,IF(ABS(D17)&lt;10,11,ABS(D17)+2),ABS(D17)))+IF(E17="",0,IF(E17&lt;0,IF(ABS(E17)&lt;10,11,ABS(E17)+2),ABS(E17)))+IF(F17="",0,IF(F17&lt;0,IF(ABS(F17)&lt;10,11,ABS(F17)+2),ABS(F17)))+IF(G17="",0,IF(G17&lt;0,IF(ABS(G17)&lt;10,11,ABS(G17)+2),ABS(G17)))+IF(H17="",0,IF(H17&lt;0,IF(ABS(H17)&lt;10,11,ABS(H17)+2),ABS(H17))),"")</f>
        <v>0</v>
      </c>
      <c r="Z17" s="85"/>
      <c r="AA17" s="85"/>
      <c r="AB17" s="74" t="n">
        <f aca="false">IF(T17="=",Y17,"")</f>
        <v>0</v>
      </c>
      <c r="AC17" s="74" t="n">
        <f aca="false">IF(T17="=",X17,"")</f>
        <v>0</v>
      </c>
      <c r="AD17" s="56"/>
      <c r="AE17" s="86" t="n">
        <f aca="false">D17</f>
        <v>0</v>
      </c>
      <c r="AF17" s="86" t="n">
        <f aca="false">E17</f>
        <v>0</v>
      </c>
      <c r="AG17" s="87" t="n">
        <f aca="false">F17</f>
        <v>0</v>
      </c>
      <c r="AH17" s="87" t="n">
        <f aca="false">G17</f>
        <v>0</v>
      </c>
      <c r="AI17" s="87" t="n">
        <f aca="false">H17</f>
        <v>0</v>
      </c>
      <c r="AJ17" s="56"/>
      <c r="AK17" s="84" t="s">
        <v>77</v>
      </c>
      <c r="AL17" s="74" t="n">
        <f aca="false">IF(T17="=",COUNTIF(D17:H17,"&gt;=0"),0)</f>
        <v>0</v>
      </c>
      <c r="AM17" s="74" t="n">
        <f aca="false">IF(T17="=",COUNTIF(D17:H17,"&lt;0"),0)</f>
        <v>0</v>
      </c>
      <c r="AN17" s="85"/>
      <c r="AO17" s="85"/>
      <c r="AP17" s="74" t="n">
        <f aca="false">IF(T17="=",COUNTIF(D17:H17,"&lt;0"),0)</f>
        <v>0</v>
      </c>
      <c r="AQ17" s="74" t="n">
        <f aca="false">IF(T17="=",COUNTIF(D17:H17,"&gt;=0"),0)</f>
        <v>0</v>
      </c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  <c r="BY17" s="56"/>
      <c r="BZ17" s="56"/>
      <c r="CA17" s="56"/>
      <c r="CB17" s="56"/>
      <c r="CC17" s="56"/>
      <c r="CD17" s="56"/>
      <c r="CE17" s="56"/>
      <c r="CF17" s="56"/>
      <c r="CG17" s="56"/>
      <c r="CH17" s="56"/>
      <c r="CI17" s="56"/>
      <c r="CJ17" s="56"/>
      <c r="CK17" s="56"/>
      <c r="CL17" s="56"/>
      <c r="CM17" s="56"/>
      <c r="CN17" s="56"/>
      <c r="CO17" s="56"/>
      <c r="CP17" s="56"/>
      <c r="CQ17" s="56"/>
      <c r="CR17" s="56"/>
      <c r="CS17" s="56"/>
      <c r="CT17" s="56"/>
      <c r="CU17" s="56"/>
      <c r="CV17" s="56"/>
      <c r="CW17" s="56"/>
      <c r="CX17" s="56"/>
      <c r="CY17" s="56"/>
      <c r="CZ17" s="56"/>
      <c r="DA17" s="56"/>
      <c r="DB17" s="56"/>
      <c r="DC17" s="56"/>
      <c r="DD17" s="56"/>
      <c r="DE17" s="56"/>
      <c r="DF17" s="56"/>
      <c r="DG17" s="56"/>
      <c r="DH17" s="56"/>
      <c r="DI17" s="56"/>
      <c r="DJ17" s="56"/>
      <c r="DK17" s="56"/>
      <c r="DL17" s="56"/>
      <c r="DM17" s="56"/>
      <c r="DN17" s="56"/>
      <c r="DO17" s="56"/>
      <c r="DP17" s="56"/>
      <c r="DQ17" s="56"/>
      <c r="DR17" s="56"/>
      <c r="DS17" s="56"/>
      <c r="DT17" s="56"/>
      <c r="DU17" s="56"/>
      <c r="DV17" s="56"/>
      <c r="DW17" s="56"/>
      <c r="DX17" s="56"/>
      <c r="DY17" s="56"/>
      <c r="DZ17" s="56"/>
      <c r="EA17" s="56"/>
      <c r="EB17" s="56"/>
      <c r="EC17" s="56"/>
      <c r="ED17" s="56"/>
      <c r="EE17" s="56"/>
      <c r="EF17" s="56"/>
      <c r="EG17" s="56"/>
      <c r="EH17" s="56"/>
      <c r="EI17" s="56"/>
      <c r="EJ17" s="56"/>
      <c r="EK17" s="56"/>
      <c r="EL17" s="56"/>
      <c r="EM17" s="56"/>
      <c r="EN17" s="56"/>
      <c r="EO17" s="56"/>
      <c r="EP17" s="56"/>
      <c r="EQ17" s="56"/>
      <c r="ER17" s="56"/>
      <c r="ES17" s="56"/>
      <c r="ET17" s="56"/>
      <c r="EU17" s="56"/>
      <c r="EV17" s="56"/>
      <c r="EW17" s="56"/>
      <c r="EX17" s="56"/>
      <c r="EY17" s="56"/>
      <c r="EZ17" s="56"/>
      <c r="FA17" s="56"/>
      <c r="FB17" s="56"/>
      <c r="FC17" s="56"/>
      <c r="FD17" s="56"/>
      <c r="FE17" s="56"/>
      <c r="FF17" s="56"/>
      <c r="FG17" s="56"/>
      <c r="FH17" s="56"/>
      <c r="FI17" s="56"/>
      <c r="FJ17" s="56"/>
      <c r="FK17" s="56"/>
      <c r="FL17" s="56"/>
      <c r="FM17" s="56"/>
      <c r="FN17" s="56"/>
      <c r="FO17" s="56"/>
      <c r="FP17" s="56"/>
      <c r="FQ17" s="56"/>
      <c r="FR17" s="56"/>
      <c r="FS17" s="56"/>
      <c r="FT17" s="56"/>
      <c r="FU17" s="56"/>
      <c r="FV17" s="56"/>
      <c r="FW17" s="56"/>
      <c r="FX17" s="56"/>
      <c r="FY17" s="56"/>
      <c r="FZ17" s="56"/>
      <c r="GA17" s="56"/>
      <c r="GB17" s="56"/>
      <c r="GC17" s="56"/>
      <c r="GD17" s="56"/>
      <c r="GE17" s="56"/>
      <c r="GF17" s="56"/>
      <c r="GG17" s="56"/>
      <c r="GH17" s="56"/>
      <c r="GI17" s="56"/>
      <c r="GJ17" s="56"/>
      <c r="GK17" s="56"/>
      <c r="GL17" s="56"/>
      <c r="GM17" s="56"/>
      <c r="GN17" s="56"/>
      <c r="GO17" s="56"/>
      <c r="GP17" s="56"/>
      <c r="GQ17" s="56"/>
      <c r="GR17" s="56"/>
      <c r="GS17" s="56"/>
      <c r="GT17" s="56"/>
      <c r="GU17" s="56"/>
      <c r="GV17" s="56"/>
      <c r="GW17" s="56"/>
      <c r="GX17" s="56"/>
      <c r="GY17" s="56"/>
      <c r="GZ17" s="56"/>
      <c r="HA17" s="56"/>
      <c r="HB17" s="56"/>
      <c r="HC17" s="56"/>
      <c r="HD17" s="56"/>
      <c r="HE17" s="56"/>
      <c r="HF17" s="56"/>
      <c r="HG17" s="56"/>
      <c r="HH17" s="56"/>
      <c r="HI17" s="56"/>
      <c r="HJ17" s="56"/>
      <c r="HK17" s="56"/>
      <c r="HL17" s="56"/>
      <c r="HM17" s="56"/>
      <c r="HN17" s="56"/>
      <c r="HO17" s="56"/>
      <c r="HP17" s="56"/>
      <c r="HQ17" s="56"/>
      <c r="HR17" s="56"/>
      <c r="HS17" s="56"/>
      <c r="HT17" s="56"/>
      <c r="HU17" s="56"/>
      <c r="HV17" s="56"/>
      <c r="HW17" s="56"/>
      <c r="HX17" s="56"/>
      <c r="HY17" s="56"/>
      <c r="HZ17" s="56"/>
      <c r="IA17" s="56"/>
      <c r="IB17" s="56"/>
      <c r="IC17" s="56"/>
      <c r="ID17" s="56"/>
      <c r="IE17" s="56"/>
      <c r="IF17" s="56"/>
      <c r="IG17" s="56"/>
      <c r="IH17" s="56"/>
      <c r="II17" s="56"/>
      <c r="IJ17" s="56"/>
      <c r="IK17" s="56"/>
      <c r="IL17" s="56"/>
      <c r="IM17" s="56"/>
      <c r="IN17" s="56"/>
      <c r="IO17" s="56"/>
      <c r="IP17" s="56"/>
      <c r="IQ17" s="56"/>
      <c r="IR17" s="56"/>
      <c r="IS17" s="56"/>
      <c r="IT17" s="56"/>
      <c r="IU17" s="56"/>
      <c r="IV17" s="56"/>
      <c r="IW17" s="56"/>
      <c r="IX17" s="56"/>
      <c r="IZ17" s="56"/>
    </row>
    <row r="18" customFormat="false" ht="24.7" hidden="false" customHeight="true" outlineLevel="0" collapsed="false">
      <c r="A18" s="79" t="s">
        <v>78</v>
      </c>
      <c r="B18" s="71" t="str">
        <f aca="false">IF(B13=""," ",B13)</f>
        <v> </v>
      </c>
      <c r="C18" s="71" t="str">
        <f aca="false">IF(B14=""," ",B14)</f>
        <v> </v>
      </c>
      <c r="D18" s="59"/>
      <c r="E18" s="59"/>
      <c r="F18" s="59"/>
      <c r="G18" s="59"/>
      <c r="H18" s="80"/>
      <c r="I18" s="81"/>
      <c r="J18" s="59" t="str">
        <f aca="false">IF($U18="FG",0,IF($U18="FD",2,IF($S18="F",IF(COUNTIF($D18:$H18,"&lt;0")=Engagés!C13,IF(AND($B18&lt;&gt;"",$C18&lt;&gt;""),1,0),2),"")))</f>
        <v/>
      </c>
      <c r="K18" s="59" t="str">
        <f aca="false">IF($U18="FG",2,IF($U18="FD",0,IF($S18="F",IF(COUNTIF($D18:$H18,"&lt;0")=Engagés!C13,2,1),"")))</f>
        <v/>
      </c>
      <c r="L18" s="56"/>
      <c r="M18" s="56"/>
      <c r="N18" s="56"/>
      <c r="O18" s="56"/>
      <c r="P18" s="56"/>
      <c r="Q18" s="82"/>
      <c r="R18" s="82" t="n">
        <f aca="false">IF(T18="=",1,0)</f>
        <v>1</v>
      </c>
      <c r="S18" s="77" t="str">
        <f aca="false">IF(OR(B18="",C18=""),"",IF(OR(COUNTIF(D18:H18,"&gt;=0")=Engagés!C13,COUNTIF(D18:H18,"&lt;0")=Engagés!C13,U18="FD",U18="FG"),"F",IF(AND(ISNA(MATCH("wo",D18:H18,0)),ISNA(MATCH("wo-",D18:H18,0))),"","F")))</f>
        <v/>
      </c>
      <c r="T18" s="83" t="str">
        <f aca="false">IF(OR(B18="",C18=""),"",IF(J$21=K$21,"=",""))</f>
        <v>=</v>
      </c>
      <c r="U18" s="77" t="str">
        <f aca="false">IF(ISERROR(MATCH("wo",D18:H18,0)),IF(ISERROR(MATCH("-wo",D18:H18,0)),"","FD"),"FG")</f>
        <v/>
      </c>
      <c r="V18" s="56"/>
      <c r="W18" s="84" t="s">
        <v>79</v>
      </c>
      <c r="X18" s="85"/>
      <c r="Y18" s="85"/>
      <c r="Z18" s="74" t="n">
        <f aca="false">IF(T18="=",IF(D18="",0,IF(D18&lt;0,ABS(D18),IF(D18&lt;10,11,D18+2)))+IF(E18="",0,IF(E18&lt;0,ABS(E18),IF(E18&lt;10,11,E18+2)))+IF(F18="",0,IF(F18&lt;0,ABS(F18),IF(F18&lt;10,11,F18+2)))+IF(G18="",0,IF(G18&lt;0,ABS(G18),IF(G18&lt;10,11,G18+2)))+IF(H18="",0,IF(H18&lt;0,ABS(H18),IF(H18&lt;10,11,H18+2))),"")</f>
        <v>0</v>
      </c>
      <c r="AA18" s="74" t="n">
        <f aca="false">IF(T18="=",IF(D18="",0,IF(D18&lt;0,IF(ABS(D18)&lt;10,11,ABS(D18)+2),ABS(D18)))+IF(E18="",0,IF(E18&lt;0,IF(ABS(E18)&lt;10,11,ABS(E18)+2),ABS(E18)))+IF(F18="",0,IF(F18&lt;0,IF(ABS(F18)&lt;10,11,ABS(F18)+2),ABS(F18)))+IF(G18="",0,IF(G18&lt;0,IF(ABS(G18)&lt;10,11,ABS(G18)+2),ABS(G18)))+IF(H18="",0,IF(H18&lt;0,IF(ABS(H18)&lt;10,11,ABS(H18)+2),ABS(H18))),"")</f>
        <v>0</v>
      </c>
      <c r="AB18" s="74" t="n">
        <f aca="false">IF(T18="=",AA18,"")</f>
        <v>0</v>
      </c>
      <c r="AC18" s="74" t="n">
        <f aca="false">IF(T18="=",Z18,"")</f>
        <v>0</v>
      </c>
      <c r="AD18" s="56"/>
      <c r="AE18" s="86" t="n">
        <f aca="false">D18</f>
        <v>0</v>
      </c>
      <c r="AF18" s="86" t="n">
        <f aca="false">E18</f>
        <v>0</v>
      </c>
      <c r="AG18" s="86" t="n">
        <f aca="false">F18</f>
        <v>0</v>
      </c>
      <c r="AH18" s="86" t="n">
        <f aca="false">G18</f>
        <v>0</v>
      </c>
      <c r="AI18" s="86" t="n">
        <f aca="false">H18</f>
        <v>0</v>
      </c>
      <c r="AJ18" s="56"/>
      <c r="AK18" s="84" t="s">
        <v>79</v>
      </c>
      <c r="AL18" s="85"/>
      <c r="AM18" s="85"/>
      <c r="AN18" s="74" t="n">
        <f aca="false">IF(T18="=",COUNTIF(D18:H18,"&gt;=0"),0)</f>
        <v>0</v>
      </c>
      <c r="AO18" s="74" t="n">
        <f aca="false">IF(T18="=",COUNTIF(D18:H18,"&lt;0"),0)</f>
        <v>0</v>
      </c>
      <c r="AP18" s="74" t="n">
        <f aca="false">IF(T18="=",COUNTIF(D18:H18,"&lt;0"),0)</f>
        <v>0</v>
      </c>
      <c r="AQ18" s="74" t="n">
        <f aca="false">IF(T18="=",COUNTIF(D18:H18,"&gt;=0"),0)</f>
        <v>0</v>
      </c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  <c r="BY18" s="56"/>
      <c r="BZ18" s="56"/>
      <c r="CA18" s="56"/>
      <c r="CB18" s="56"/>
      <c r="CC18" s="56"/>
      <c r="CD18" s="56"/>
      <c r="CE18" s="56"/>
      <c r="CF18" s="56"/>
      <c r="CG18" s="56"/>
      <c r="CH18" s="56"/>
      <c r="CI18" s="56"/>
      <c r="CJ18" s="56"/>
      <c r="CK18" s="56"/>
      <c r="CL18" s="56"/>
      <c r="CM18" s="56"/>
      <c r="CN18" s="56"/>
      <c r="CO18" s="56"/>
      <c r="CP18" s="56"/>
      <c r="CQ18" s="56"/>
      <c r="CR18" s="56"/>
      <c r="CS18" s="56"/>
      <c r="CT18" s="56"/>
      <c r="CU18" s="56"/>
      <c r="CV18" s="56"/>
      <c r="CW18" s="56"/>
      <c r="CX18" s="56"/>
      <c r="CY18" s="56"/>
      <c r="CZ18" s="56"/>
      <c r="DA18" s="56"/>
      <c r="DB18" s="56"/>
      <c r="DC18" s="56"/>
      <c r="DD18" s="56"/>
      <c r="DE18" s="56"/>
      <c r="DF18" s="56"/>
      <c r="DG18" s="56"/>
      <c r="DH18" s="56"/>
      <c r="DI18" s="56"/>
      <c r="DJ18" s="56"/>
      <c r="DK18" s="56"/>
      <c r="DL18" s="56"/>
      <c r="DM18" s="56"/>
      <c r="DN18" s="56"/>
      <c r="DO18" s="56"/>
      <c r="DP18" s="56"/>
      <c r="DQ18" s="56"/>
      <c r="DR18" s="56"/>
      <c r="DS18" s="56"/>
      <c r="DT18" s="56"/>
      <c r="DU18" s="56"/>
      <c r="DV18" s="56"/>
      <c r="DW18" s="56"/>
      <c r="DX18" s="56"/>
      <c r="DY18" s="56"/>
      <c r="DZ18" s="56"/>
      <c r="EA18" s="56"/>
      <c r="EB18" s="56"/>
      <c r="EC18" s="56"/>
      <c r="ED18" s="56"/>
      <c r="EE18" s="56"/>
      <c r="EF18" s="56"/>
      <c r="EG18" s="56"/>
      <c r="EH18" s="56"/>
      <c r="EI18" s="56"/>
      <c r="EJ18" s="56"/>
      <c r="EK18" s="56"/>
      <c r="EL18" s="56"/>
      <c r="EM18" s="56"/>
      <c r="EN18" s="56"/>
      <c r="EO18" s="56"/>
      <c r="EP18" s="56"/>
      <c r="EQ18" s="56"/>
      <c r="ER18" s="56"/>
      <c r="ES18" s="56"/>
      <c r="ET18" s="56"/>
      <c r="EU18" s="56"/>
      <c r="EV18" s="56"/>
      <c r="EW18" s="56"/>
      <c r="EX18" s="56"/>
      <c r="EY18" s="56"/>
      <c r="EZ18" s="56"/>
      <c r="FA18" s="56"/>
      <c r="FB18" s="56"/>
      <c r="FC18" s="56"/>
      <c r="FD18" s="56"/>
      <c r="FE18" s="56"/>
      <c r="FF18" s="56"/>
      <c r="FG18" s="56"/>
      <c r="FH18" s="56"/>
      <c r="FI18" s="56"/>
      <c r="FJ18" s="56"/>
      <c r="FK18" s="56"/>
      <c r="FL18" s="56"/>
      <c r="FM18" s="56"/>
      <c r="FN18" s="56"/>
      <c r="FO18" s="56"/>
      <c r="FP18" s="56"/>
      <c r="FQ18" s="56"/>
      <c r="FR18" s="56"/>
      <c r="FS18" s="56"/>
      <c r="FT18" s="56"/>
      <c r="FU18" s="56"/>
      <c r="FV18" s="56"/>
      <c r="FW18" s="56"/>
      <c r="FX18" s="56"/>
      <c r="FY18" s="56"/>
      <c r="FZ18" s="56"/>
      <c r="GA18" s="56"/>
      <c r="GB18" s="56"/>
      <c r="GC18" s="56"/>
      <c r="GD18" s="56"/>
      <c r="GE18" s="56"/>
      <c r="GF18" s="56"/>
      <c r="GG18" s="56"/>
      <c r="GH18" s="56"/>
      <c r="GI18" s="56"/>
      <c r="GJ18" s="56"/>
      <c r="GK18" s="56"/>
      <c r="GL18" s="56"/>
      <c r="GM18" s="56"/>
      <c r="GN18" s="56"/>
      <c r="GO18" s="56"/>
      <c r="GP18" s="56"/>
      <c r="GQ18" s="56"/>
      <c r="GR18" s="56"/>
      <c r="GS18" s="56"/>
      <c r="GT18" s="56"/>
      <c r="GU18" s="56"/>
      <c r="GV18" s="56"/>
      <c r="GW18" s="56"/>
      <c r="GX18" s="56"/>
      <c r="GY18" s="56"/>
      <c r="GZ18" s="56"/>
      <c r="HA18" s="56"/>
      <c r="HB18" s="56"/>
      <c r="HC18" s="56"/>
      <c r="HD18" s="56"/>
      <c r="HE18" s="56"/>
      <c r="HF18" s="56"/>
      <c r="HG18" s="56"/>
      <c r="HH18" s="56"/>
      <c r="HI18" s="56"/>
      <c r="HJ18" s="56"/>
      <c r="HK18" s="56"/>
      <c r="HL18" s="56"/>
      <c r="HM18" s="56"/>
      <c r="HN18" s="56"/>
      <c r="HO18" s="56"/>
      <c r="HP18" s="56"/>
      <c r="HQ18" s="56"/>
      <c r="HR18" s="56"/>
      <c r="HS18" s="56"/>
      <c r="HT18" s="56"/>
      <c r="HU18" s="56"/>
      <c r="HV18" s="56"/>
      <c r="HW18" s="56"/>
      <c r="HX18" s="56"/>
      <c r="HY18" s="56"/>
      <c r="HZ18" s="56"/>
      <c r="IA18" s="56"/>
      <c r="IB18" s="56"/>
      <c r="IC18" s="56"/>
      <c r="ID18" s="56"/>
      <c r="IE18" s="56"/>
      <c r="IF18" s="56"/>
      <c r="IG18" s="56"/>
      <c r="IH18" s="56"/>
      <c r="II18" s="56"/>
      <c r="IJ18" s="56"/>
      <c r="IK18" s="56"/>
      <c r="IL18" s="56"/>
      <c r="IM18" s="56"/>
      <c r="IN18" s="56"/>
      <c r="IO18" s="56"/>
      <c r="IP18" s="56"/>
      <c r="IQ18" s="56"/>
      <c r="IR18" s="56"/>
      <c r="IS18" s="56"/>
      <c r="IT18" s="56"/>
      <c r="IU18" s="56"/>
      <c r="IV18" s="56"/>
      <c r="IW18" s="56"/>
      <c r="IX18" s="56"/>
      <c r="IZ18" s="56"/>
    </row>
    <row r="19" customFormat="false" ht="24.7" hidden="false" customHeight="true" outlineLevel="0" collapsed="false">
      <c r="A19" s="79" t="s">
        <v>80</v>
      </c>
      <c r="B19" s="71" t="str">
        <f aca="false">IF(B12=""," ",B12)</f>
        <v> </v>
      </c>
      <c r="C19" s="71" t="str">
        <f aca="false">IF(B13=""," ",B13)</f>
        <v> </v>
      </c>
      <c r="D19" s="59"/>
      <c r="E19" s="59"/>
      <c r="F19" s="59"/>
      <c r="G19" s="59"/>
      <c r="H19" s="80"/>
      <c r="I19" s="59" t="str">
        <f aca="false">IF($U19="FG",0,IF($U19="FD",2,IF($S19="F",IF(COUNTIF($D19:$H19,"&lt;0")=Engagés!C13,IF(AND($B19&lt;&gt;"",$C19&lt;&gt;""),1,0),2),"")))</f>
        <v/>
      </c>
      <c r="J19" s="59" t="str">
        <f aca="false">IF($U19="FG",2,IF($U19="FD",0,IF($S19="F",IF(COUNTIF($D19:$H19,"&lt;0")=Engagés!C13,2,1),"")))</f>
        <v/>
      </c>
      <c r="K19" s="81"/>
      <c r="L19" s="56"/>
      <c r="M19" s="56"/>
      <c r="N19" s="56"/>
      <c r="O19" s="56"/>
      <c r="P19" s="56"/>
      <c r="Q19" s="82"/>
      <c r="R19" s="82" t="n">
        <f aca="false">IF(T19="=",1,0)</f>
        <v>1</v>
      </c>
      <c r="S19" s="77" t="str">
        <f aca="false">IF(OR(B19="",C19=""),"",IF(OR(COUNTIF(D19:H19,"&gt;=0")=Engagés!C13,COUNTIF(D19:H19,"&lt;0")=Engagés!C13,U19="FD",U19="FG"),"F",IF(AND(ISNA(MATCH("wo",D19:H19,0)),ISNA(MATCH("wo-",D19:H19,0))),"","F")))</f>
        <v/>
      </c>
      <c r="T19" s="83" t="str">
        <f aca="false">IF(OR(B19="",C19=""),"",IF(I21=J21,"=",""))</f>
        <v>=</v>
      </c>
      <c r="U19" s="77" t="str">
        <f aca="false">IF(ISERROR(MATCH("wo",D19:H19,0)),IF(ISERROR(MATCH("-wo",D19:H19,0)),"","FD"),"FG")</f>
        <v/>
      </c>
      <c r="V19" s="56"/>
      <c r="W19" s="84" t="s">
        <v>81</v>
      </c>
      <c r="X19" s="74" t="n">
        <f aca="false">IF(T19="=",IF(D19="",0,IF(D19&lt;0,ABS(D19),IF(D19&lt;10,11,D19+2)))+IF(E19="",0,IF(E19&lt;0,ABS(E19),IF(E19&lt;10,11,E19+2)))+IF(F19="",0,IF(F19&lt;0,ABS(F19),IF(F19&lt;10,11,F19+2)))+IF(G19="",0,IF(G19&lt;0,ABS(G19),IF(G19&lt;10,11,G19+2)))+IF(H19="",0,IF(H19&lt;0,ABS(H19),IF(H19&lt;10,11,H19+2))),"")</f>
        <v>0</v>
      </c>
      <c r="Y19" s="74" t="n">
        <f aca="false">IF(T19="=",IF(D19="",0,IF(D19&lt;0,IF(ABS(D19)&lt;10,11,ABS(D19)+2),ABS(D19)))+IF(E19="",0,IF(E19&lt;0,IF(ABS(E19)&lt;10,11,ABS(E19)+2),ABS(E19)))+IF(F19="",0,IF(F19&lt;0,IF(ABS(F19)&lt;10,11,ABS(F19)+2),ABS(F19)))+IF(G19="",0,IF(G19&lt;0,IF(ABS(G19)&lt;10,11,ABS(G19)+2),ABS(G19)))+IF(H19="",0,IF(H19&lt;0,IF(ABS(H19)&lt;10,11,ABS(H19)+2),ABS(H19))),"")</f>
        <v>0</v>
      </c>
      <c r="Z19" s="74" t="n">
        <f aca="false">IF(T19="=",Y19,"")</f>
        <v>0</v>
      </c>
      <c r="AA19" s="74" t="n">
        <f aca="false">IF(T19="=",X19,"")</f>
        <v>0</v>
      </c>
      <c r="AB19" s="85"/>
      <c r="AC19" s="85"/>
      <c r="AD19" s="56"/>
      <c r="AE19" s="86" t="n">
        <f aca="false">D19</f>
        <v>0</v>
      </c>
      <c r="AF19" s="86" t="n">
        <f aca="false">E19</f>
        <v>0</v>
      </c>
      <c r="AG19" s="86" t="n">
        <f aca="false">F19</f>
        <v>0</v>
      </c>
      <c r="AH19" s="86" t="n">
        <f aca="false">G19</f>
        <v>0</v>
      </c>
      <c r="AI19" s="86" t="n">
        <f aca="false">H19</f>
        <v>0</v>
      </c>
      <c r="AJ19" s="56"/>
      <c r="AK19" s="84" t="s">
        <v>81</v>
      </c>
      <c r="AL19" s="74" t="n">
        <f aca="false">IF(T19="=",COUNTIF(D19:H19,"&gt;=0"),0)</f>
        <v>0</v>
      </c>
      <c r="AM19" s="74" t="n">
        <f aca="false">IF(T19="=",COUNTIF(D19:H19,"&lt;0"),0)</f>
        <v>0</v>
      </c>
      <c r="AN19" s="74" t="n">
        <f aca="false">IF(T19="=",COUNTIF(D19:H19,"&lt;0"),0)</f>
        <v>0</v>
      </c>
      <c r="AO19" s="74" t="n">
        <f aca="false">IF(T19="=",COUNTIF(D19:H19,"&gt;=0"),0)</f>
        <v>0</v>
      </c>
      <c r="AP19" s="85"/>
      <c r="AQ19" s="85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  <c r="BY19" s="56"/>
      <c r="BZ19" s="56"/>
      <c r="CA19" s="56"/>
      <c r="CB19" s="56"/>
      <c r="CC19" s="56"/>
      <c r="CD19" s="56"/>
      <c r="CE19" s="56"/>
      <c r="CF19" s="56"/>
      <c r="CG19" s="56"/>
      <c r="CH19" s="56"/>
      <c r="CI19" s="56"/>
      <c r="CJ19" s="56"/>
      <c r="CK19" s="56"/>
      <c r="CL19" s="56"/>
      <c r="CM19" s="56"/>
      <c r="CN19" s="56"/>
      <c r="CO19" s="56"/>
      <c r="CP19" s="56"/>
      <c r="CQ19" s="56"/>
      <c r="CR19" s="56"/>
      <c r="CS19" s="56"/>
      <c r="CT19" s="56"/>
      <c r="CU19" s="56"/>
      <c r="CV19" s="56"/>
      <c r="CW19" s="56"/>
      <c r="CX19" s="56"/>
      <c r="CY19" s="56"/>
      <c r="CZ19" s="56"/>
      <c r="DA19" s="56"/>
      <c r="DB19" s="56"/>
      <c r="DC19" s="56"/>
      <c r="DD19" s="56"/>
      <c r="DE19" s="56"/>
      <c r="DF19" s="56"/>
      <c r="DG19" s="56"/>
      <c r="DH19" s="56"/>
      <c r="DI19" s="56"/>
      <c r="DJ19" s="56"/>
      <c r="DK19" s="56"/>
      <c r="DL19" s="56"/>
      <c r="DM19" s="56"/>
      <c r="DN19" s="56"/>
      <c r="DO19" s="56"/>
      <c r="DP19" s="56"/>
      <c r="DQ19" s="56"/>
      <c r="DR19" s="56"/>
      <c r="DS19" s="56"/>
      <c r="DT19" s="56"/>
      <c r="DU19" s="56"/>
      <c r="DV19" s="56"/>
      <c r="DW19" s="56"/>
      <c r="DX19" s="56"/>
      <c r="DY19" s="56"/>
      <c r="DZ19" s="56"/>
      <c r="EA19" s="56"/>
      <c r="EB19" s="56"/>
      <c r="EC19" s="56"/>
      <c r="ED19" s="56"/>
      <c r="EE19" s="56"/>
      <c r="EF19" s="56"/>
      <c r="EG19" s="56"/>
      <c r="EH19" s="56"/>
      <c r="EI19" s="56"/>
      <c r="EJ19" s="56"/>
      <c r="EK19" s="56"/>
      <c r="EL19" s="56"/>
      <c r="EM19" s="56"/>
      <c r="EN19" s="56"/>
      <c r="EO19" s="56"/>
      <c r="EP19" s="56"/>
      <c r="EQ19" s="56"/>
      <c r="ER19" s="56"/>
      <c r="ES19" s="56"/>
      <c r="ET19" s="56"/>
      <c r="EU19" s="56"/>
      <c r="EV19" s="56"/>
      <c r="EW19" s="56"/>
      <c r="EX19" s="56"/>
      <c r="EY19" s="56"/>
      <c r="EZ19" s="56"/>
      <c r="FA19" s="56"/>
      <c r="FB19" s="56"/>
      <c r="FC19" s="56"/>
      <c r="FD19" s="56"/>
      <c r="FE19" s="56"/>
      <c r="FF19" s="56"/>
      <c r="FG19" s="56"/>
      <c r="FH19" s="56"/>
      <c r="FI19" s="56"/>
      <c r="FJ19" s="56"/>
      <c r="FK19" s="56"/>
      <c r="FL19" s="56"/>
      <c r="FM19" s="56"/>
      <c r="FN19" s="56"/>
      <c r="FO19" s="56"/>
      <c r="FP19" s="56"/>
      <c r="FQ19" s="56"/>
      <c r="FR19" s="56"/>
      <c r="FS19" s="56"/>
      <c r="FT19" s="56"/>
      <c r="FU19" s="56"/>
      <c r="FV19" s="56"/>
      <c r="FW19" s="56"/>
      <c r="FX19" s="56"/>
      <c r="FY19" s="56"/>
      <c r="FZ19" s="56"/>
      <c r="GA19" s="56"/>
      <c r="GB19" s="56"/>
      <c r="GC19" s="56"/>
      <c r="GD19" s="56"/>
      <c r="GE19" s="56"/>
      <c r="GF19" s="56"/>
      <c r="GG19" s="56"/>
      <c r="GH19" s="56"/>
      <c r="GI19" s="56"/>
      <c r="GJ19" s="56"/>
      <c r="GK19" s="56"/>
      <c r="GL19" s="56"/>
      <c r="GM19" s="56"/>
      <c r="GN19" s="56"/>
      <c r="GO19" s="56"/>
      <c r="GP19" s="56"/>
      <c r="GQ19" s="56"/>
      <c r="GR19" s="56"/>
      <c r="GS19" s="56"/>
      <c r="GT19" s="56"/>
      <c r="GU19" s="56"/>
      <c r="GV19" s="56"/>
      <c r="GW19" s="56"/>
      <c r="GX19" s="56"/>
      <c r="GY19" s="56"/>
      <c r="GZ19" s="56"/>
      <c r="HA19" s="56"/>
      <c r="HB19" s="56"/>
      <c r="HC19" s="56"/>
      <c r="HD19" s="56"/>
      <c r="HE19" s="56"/>
      <c r="HF19" s="56"/>
      <c r="HG19" s="56"/>
      <c r="HH19" s="56"/>
      <c r="HI19" s="56"/>
      <c r="HJ19" s="56"/>
      <c r="HK19" s="56"/>
      <c r="HL19" s="56"/>
      <c r="HM19" s="56"/>
      <c r="HN19" s="56"/>
      <c r="HO19" s="56"/>
      <c r="HP19" s="56"/>
      <c r="HQ19" s="56"/>
      <c r="HR19" s="56"/>
      <c r="HS19" s="56"/>
      <c r="HT19" s="56"/>
      <c r="HU19" s="56"/>
      <c r="HV19" s="56"/>
      <c r="HW19" s="56"/>
      <c r="HX19" s="56"/>
      <c r="HY19" s="56"/>
      <c r="HZ19" s="56"/>
      <c r="IA19" s="56"/>
      <c r="IB19" s="56"/>
      <c r="IC19" s="56"/>
      <c r="ID19" s="56"/>
      <c r="IE19" s="56"/>
      <c r="IF19" s="56"/>
      <c r="IG19" s="56"/>
      <c r="IH19" s="56"/>
      <c r="II19" s="56"/>
      <c r="IJ19" s="56"/>
      <c r="IK19" s="56"/>
      <c r="IL19" s="56"/>
      <c r="IM19" s="56"/>
      <c r="IN19" s="56"/>
      <c r="IO19" s="56"/>
      <c r="IP19" s="56"/>
      <c r="IQ19" s="56"/>
      <c r="IR19" s="56"/>
      <c r="IS19" s="56"/>
      <c r="IT19" s="56"/>
      <c r="IU19" s="56"/>
      <c r="IV19" s="56"/>
      <c r="IW19" s="56"/>
      <c r="IX19" s="56"/>
      <c r="IZ19" s="56"/>
    </row>
    <row r="20" customFormat="false" ht="20.1" hidden="false" customHeight="true" outlineLevel="0" collapsed="false">
      <c r="A20" s="56"/>
      <c r="B20" s="56"/>
      <c r="C20" s="56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/>
      <c r="R20" s="56"/>
      <c r="S20" s="59" t="n">
        <f aca="false">COUNTIF(S17:S19,"F")</f>
        <v>0</v>
      </c>
      <c r="T20" s="59" t="n">
        <f aca="false">SUM(R17:R20)</f>
        <v>3</v>
      </c>
      <c r="U20" s="56"/>
      <c r="V20" s="56"/>
      <c r="W20" s="56"/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  <c r="BY20" s="56"/>
      <c r="BZ20" s="56"/>
      <c r="CA20" s="56"/>
      <c r="CB20" s="56"/>
      <c r="CC20" s="56"/>
      <c r="CD20" s="56"/>
      <c r="CE20" s="56"/>
      <c r="CF20" s="56"/>
      <c r="CG20" s="56"/>
      <c r="CH20" s="56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1"/>
      <c r="GQ20" s="1"/>
      <c r="GR20" s="1"/>
      <c r="GS20" s="1"/>
      <c r="GT20" s="1"/>
      <c r="GU20" s="1"/>
      <c r="GV20" s="1"/>
      <c r="GW20" s="1"/>
      <c r="GX20" s="1"/>
      <c r="GY20" s="1"/>
      <c r="GZ20" s="1"/>
      <c r="HA20" s="1"/>
      <c r="HB20" s="1"/>
      <c r="HC20" s="1"/>
      <c r="HD20" s="1"/>
      <c r="HE20" s="1"/>
      <c r="HF20" s="1"/>
      <c r="HG20" s="1"/>
      <c r="HH20" s="1"/>
      <c r="HI20" s="1"/>
      <c r="HJ20" s="1"/>
      <c r="HK20" s="1"/>
      <c r="HL20" s="1"/>
      <c r="HM20" s="1"/>
      <c r="HN20" s="1"/>
      <c r="HO20" s="1"/>
      <c r="HP20" s="1"/>
      <c r="HQ20" s="1"/>
      <c r="HR20" s="1"/>
      <c r="HS20" s="1"/>
      <c r="HT20" s="1"/>
      <c r="HU20" s="1"/>
      <c r="HV20" s="1"/>
      <c r="HW20" s="1"/>
      <c r="HX20" s="1"/>
      <c r="HY20" s="1"/>
      <c r="HZ20" s="1"/>
      <c r="IA20" s="1"/>
      <c r="IB20" s="1"/>
      <c r="IC20" s="1"/>
      <c r="ID20" s="1"/>
      <c r="IE20" s="1"/>
      <c r="IF20" s="1"/>
      <c r="IG20" s="1"/>
      <c r="IH20" s="1"/>
      <c r="II20" s="1"/>
      <c r="IJ20" s="1"/>
      <c r="IK20" s="1"/>
      <c r="IL20" s="1"/>
      <c r="IM20" s="1"/>
      <c r="IN20" s="1"/>
      <c r="IO20" s="1"/>
      <c r="IP20" s="1"/>
      <c r="IQ20" s="1"/>
      <c r="IR20" s="1"/>
      <c r="IS20" s="1"/>
      <c r="IT20" s="1"/>
      <c r="IU20" s="1"/>
    </row>
    <row r="21" customFormat="false" ht="20.1" hidden="false" customHeight="true" outlineLevel="0" collapsed="false">
      <c r="A21" s="56"/>
      <c r="B21" s="56"/>
      <c r="C21" s="56"/>
      <c r="D21" s="88" t="s">
        <v>82</v>
      </c>
      <c r="E21" s="88"/>
      <c r="F21" s="88"/>
      <c r="G21" s="88"/>
      <c r="H21" s="88"/>
      <c r="I21" s="89" t="n">
        <f aca="false">SUM(I17:I19)</f>
        <v>0</v>
      </c>
      <c r="J21" s="89" t="n">
        <f aca="false">SUM(J17:J19)</f>
        <v>0</v>
      </c>
      <c r="K21" s="89" t="n">
        <f aca="false">SUM(K17:K19)</f>
        <v>0</v>
      </c>
      <c r="L21" s="56"/>
      <c r="M21" s="56"/>
      <c r="N21" s="56"/>
      <c r="O21" s="56"/>
      <c r="P21" s="56"/>
      <c r="Q21" s="82"/>
      <c r="R21" s="82"/>
      <c r="S21" s="66"/>
      <c r="T21" s="56"/>
      <c r="U21" s="56"/>
      <c r="V21" s="56"/>
      <c r="W21" s="56"/>
      <c r="X21" s="74" t="n">
        <f aca="false">SUM(X17:X19)</f>
        <v>0</v>
      </c>
      <c r="Y21" s="74" t="n">
        <f aca="false">SUM(Y17:Y19)</f>
        <v>0</v>
      </c>
      <c r="Z21" s="74" t="n">
        <f aca="false">SUM(Z17:Z19)</f>
        <v>0</v>
      </c>
      <c r="AA21" s="74" t="n">
        <f aca="false">SUM(AA17:AA19)</f>
        <v>0</v>
      </c>
      <c r="AB21" s="74" t="n">
        <f aca="false">SUM(AB17:AB19)</f>
        <v>0</v>
      </c>
      <c r="AC21" s="74" t="n">
        <f aca="false">SUM(AC17:AC19)</f>
        <v>0</v>
      </c>
      <c r="AD21" s="56"/>
      <c r="AE21" s="56"/>
      <c r="AF21" s="56"/>
      <c r="AG21" s="56"/>
      <c r="AH21" s="56"/>
      <c r="AI21" s="56"/>
      <c r="AJ21" s="56"/>
      <c r="AK21" s="56"/>
      <c r="AL21" s="74" t="n">
        <f aca="false">SUM(AL17:AL19)</f>
        <v>0</v>
      </c>
      <c r="AM21" s="74" t="n">
        <f aca="false">SUM(AM17:AM19)</f>
        <v>0</v>
      </c>
      <c r="AN21" s="74" t="n">
        <f aca="false">SUM(AN17:AN19)</f>
        <v>0</v>
      </c>
      <c r="AO21" s="74" t="n">
        <f aca="false">SUM(AO17:AO19)</f>
        <v>0</v>
      </c>
      <c r="AP21" s="74" t="n">
        <f aca="false">SUM(AP17:AP19)</f>
        <v>0</v>
      </c>
      <c r="AQ21" s="74" t="n">
        <f aca="false">SUM(AQ17:AQ19)</f>
        <v>0</v>
      </c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  <c r="BY21" s="56"/>
      <c r="BZ21" s="56"/>
      <c r="CA21" s="56"/>
      <c r="CB21" s="56"/>
      <c r="CC21" s="56"/>
      <c r="CD21" s="56"/>
      <c r="CE21" s="56"/>
      <c r="CF21" s="56"/>
      <c r="CG21" s="56"/>
      <c r="CH21" s="56"/>
      <c r="CI21" s="56"/>
      <c r="CJ21" s="56"/>
      <c r="CK21" s="56"/>
      <c r="CL21" s="56"/>
      <c r="CM21" s="56"/>
      <c r="CN21" s="56"/>
      <c r="CO21" s="56"/>
      <c r="CP21" s="56"/>
      <c r="CQ21" s="56"/>
      <c r="CR21" s="56"/>
      <c r="CS21" s="56"/>
      <c r="CT21" s="56"/>
      <c r="CU21" s="56"/>
      <c r="CV21" s="56"/>
      <c r="CW21" s="56"/>
      <c r="CX21" s="56"/>
      <c r="CY21" s="56"/>
      <c r="CZ21" s="56"/>
      <c r="DA21" s="56"/>
      <c r="DB21" s="56"/>
      <c r="DC21" s="56"/>
      <c r="DD21" s="56"/>
      <c r="DE21" s="56"/>
      <c r="DF21" s="56"/>
      <c r="DG21" s="56"/>
      <c r="DH21" s="56"/>
      <c r="DI21" s="56"/>
      <c r="DJ21" s="56"/>
      <c r="DK21" s="56"/>
      <c r="DL21" s="56"/>
      <c r="DM21" s="56"/>
      <c r="DN21" s="56"/>
      <c r="DO21" s="56"/>
      <c r="DP21" s="56"/>
      <c r="DQ21" s="56"/>
      <c r="DR21" s="56"/>
      <c r="DS21" s="56"/>
      <c r="DT21" s="56"/>
      <c r="DU21" s="56"/>
      <c r="DV21" s="56"/>
      <c r="DW21" s="56"/>
      <c r="DX21" s="56"/>
      <c r="DY21" s="56"/>
      <c r="DZ21" s="56"/>
      <c r="EA21" s="56"/>
      <c r="EB21" s="56"/>
      <c r="EC21" s="56"/>
      <c r="ED21" s="56"/>
      <c r="EE21" s="56"/>
      <c r="EF21" s="56"/>
      <c r="EG21" s="56"/>
      <c r="EH21" s="56"/>
      <c r="EI21" s="56"/>
      <c r="EJ21" s="56"/>
      <c r="EK21" s="56"/>
      <c r="EL21" s="56"/>
      <c r="EM21" s="56"/>
      <c r="EN21" s="56"/>
      <c r="EO21" s="56"/>
      <c r="EP21" s="56"/>
      <c r="EQ21" s="56"/>
      <c r="ER21" s="56"/>
      <c r="ES21" s="56"/>
      <c r="ET21" s="56"/>
      <c r="EU21" s="56"/>
      <c r="EV21" s="56"/>
      <c r="EW21" s="56"/>
      <c r="EX21" s="56"/>
      <c r="EY21" s="56"/>
      <c r="EZ21" s="56"/>
      <c r="FA21" s="56"/>
      <c r="FB21" s="56"/>
      <c r="FC21" s="56"/>
      <c r="FD21" s="56"/>
      <c r="FE21" s="56"/>
      <c r="FF21" s="56"/>
      <c r="FG21" s="56"/>
      <c r="FH21" s="56"/>
      <c r="FI21" s="56"/>
      <c r="FJ21" s="56"/>
      <c r="FK21" s="56"/>
      <c r="FL21" s="56"/>
      <c r="FM21" s="56"/>
      <c r="FN21" s="56"/>
      <c r="FO21" s="56"/>
      <c r="FP21" s="56"/>
      <c r="FQ21" s="56"/>
      <c r="FR21" s="56"/>
      <c r="FS21" s="56"/>
      <c r="FT21" s="56"/>
      <c r="FU21" s="56"/>
      <c r="FV21" s="56"/>
      <c r="FW21" s="56"/>
      <c r="FX21" s="56"/>
      <c r="FY21" s="56"/>
      <c r="FZ21" s="56"/>
      <c r="GA21" s="56"/>
      <c r="GB21" s="56"/>
      <c r="GC21" s="56"/>
      <c r="GD21" s="56"/>
      <c r="GE21" s="56"/>
      <c r="GF21" s="56"/>
      <c r="GG21" s="56"/>
      <c r="GH21" s="56"/>
      <c r="GI21" s="56"/>
      <c r="GJ21" s="56"/>
      <c r="GK21" s="56"/>
      <c r="GL21" s="56"/>
      <c r="GM21" s="56"/>
      <c r="GN21" s="56"/>
      <c r="GO21" s="56"/>
      <c r="GP21" s="56"/>
      <c r="GQ21" s="56"/>
      <c r="GR21" s="56"/>
      <c r="GS21" s="56"/>
      <c r="GT21" s="56"/>
      <c r="GU21" s="56"/>
      <c r="GV21" s="56"/>
      <c r="GW21" s="56"/>
      <c r="GX21" s="56"/>
      <c r="GY21" s="56"/>
      <c r="GZ21" s="56"/>
      <c r="HA21" s="56"/>
      <c r="HB21" s="56"/>
      <c r="HC21" s="56"/>
      <c r="HD21" s="56"/>
      <c r="HE21" s="56"/>
      <c r="HF21" s="56"/>
      <c r="HG21" s="56"/>
      <c r="HH21" s="56"/>
      <c r="HI21" s="56"/>
      <c r="HJ21" s="56"/>
      <c r="HK21" s="56"/>
      <c r="HL21" s="56"/>
      <c r="HM21" s="56"/>
      <c r="HN21" s="56"/>
      <c r="HO21" s="56"/>
      <c r="HP21" s="56"/>
      <c r="HQ21" s="56"/>
      <c r="HR21" s="56"/>
      <c r="HS21" s="56"/>
      <c r="HT21" s="56"/>
      <c r="HU21" s="56"/>
      <c r="HV21" s="56"/>
      <c r="HW21" s="56"/>
      <c r="HX21" s="56"/>
      <c r="HY21" s="56"/>
      <c r="HZ21" s="56"/>
      <c r="IA21" s="56"/>
      <c r="IB21" s="56"/>
      <c r="IC21" s="56"/>
      <c r="ID21" s="56"/>
      <c r="IE21" s="56"/>
      <c r="IF21" s="56"/>
      <c r="IG21" s="56"/>
      <c r="IH21" s="56"/>
      <c r="II21" s="56"/>
      <c r="IJ21" s="56"/>
      <c r="IK21" s="56"/>
      <c r="IL21" s="56"/>
      <c r="IM21" s="56"/>
      <c r="IN21" s="56"/>
      <c r="IO21" s="56"/>
      <c r="IP21" s="56"/>
      <c r="IQ21" s="56"/>
      <c r="IR21" s="56"/>
      <c r="IS21" s="56"/>
      <c r="IT21" s="56"/>
      <c r="IU21" s="56"/>
      <c r="IV21" s="56"/>
      <c r="IW21" s="56"/>
      <c r="IX21" s="56"/>
      <c r="IZ21" s="56"/>
    </row>
    <row r="22" customFormat="false" ht="20.1" hidden="false" customHeight="true" outlineLevel="0" collapsed="false">
      <c r="A22" s="56"/>
      <c r="B22" s="64" t="s">
        <v>83</v>
      </c>
      <c r="C22" s="56"/>
      <c r="D22" s="90" t="s">
        <v>84</v>
      </c>
      <c r="E22" s="90"/>
      <c r="F22" s="90"/>
      <c r="G22" s="90"/>
      <c r="H22" s="90"/>
      <c r="I22" s="59" t="str">
        <f aca="false">IF($AF$25="ok",AI26,"")</f>
        <v/>
      </c>
      <c r="J22" s="59" t="str">
        <f aca="false">IF($AF$25="ok",AI27,"")</f>
        <v/>
      </c>
      <c r="K22" s="59" t="str">
        <f aca="false">IF($AF$25="ok",AI28,"")</f>
        <v/>
      </c>
      <c r="L22" s="56"/>
      <c r="M22" s="56"/>
      <c r="N22" s="56"/>
      <c r="O22" s="56"/>
      <c r="P22" s="56"/>
      <c r="Q22" s="66"/>
      <c r="R22" s="66"/>
      <c r="S22" s="56"/>
      <c r="T22" s="56"/>
      <c r="U22" s="56"/>
      <c r="V22" s="56"/>
      <c r="W22" s="56"/>
      <c r="X22" s="91" t="str">
        <f aca="false">IF((X21+Y21)&lt;&gt;0,X21/Y21,"")</f>
        <v/>
      </c>
      <c r="Y22" s="91" t="str">
        <f aca="false">IF((Y21+Z21)&lt;&gt;0,Y21/Z21,"")</f>
        <v/>
      </c>
      <c r="Z22" s="91" t="str">
        <f aca="false">IF((Z21+AA21)&lt;&gt;0,Z21/AA21,"")</f>
        <v/>
      </c>
      <c r="AA22" s="91" t="str">
        <f aca="false">IF((AA21+AB21)&lt;&gt;0,AA21/AB21,"")</f>
        <v/>
      </c>
      <c r="AB22" s="91" t="str">
        <f aca="false">IF((AB21+AC21)&lt;&gt;0,AB21/AC21,"")</f>
        <v/>
      </c>
      <c r="AC22" s="91"/>
      <c r="AD22" s="56"/>
      <c r="AE22" s="56"/>
      <c r="AF22" s="56"/>
      <c r="AG22" s="56"/>
      <c r="AH22" s="56"/>
      <c r="AI22" s="56"/>
      <c r="AJ22" s="56"/>
      <c r="AK22" s="56"/>
      <c r="AL22" s="92" t="str">
        <f aca="false">IF((AL21+AM21)&lt;&gt;0,IF(AM21=0,AL21,AL21/AM21),"")</f>
        <v/>
      </c>
      <c r="AM22" s="92"/>
      <c r="AN22" s="92" t="str">
        <f aca="false">IF((AN21+AO21)&lt;&gt;0,IF(AO21=0,AN21,AN21/AO21),"")</f>
        <v/>
      </c>
      <c r="AO22" s="92" t="str">
        <f aca="false">IF((AO21+AP21)&lt;&gt;0,IF(AP21=0,AO21,AO21/AP21),"")</f>
        <v/>
      </c>
      <c r="AP22" s="92" t="str">
        <f aca="false">IF((AP21+AQ21)&lt;&gt;0,IF(AQ21=0,AP21,AP21/AQ21),"")</f>
        <v/>
      </c>
      <c r="AQ22" s="92" t="str">
        <f aca="false">IF((AQ21+AZ21)&lt;&gt;0,IF(AZ21=0,AQ21,AQ21/AZ21),"")</f>
        <v/>
      </c>
      <c r="AR22" s="56"/>
      <c r="AS22" s="56"/>
      <c r="AT22" s="56"/>
      <c r="AU22" s="56"/>
      <c r="AV22" s="56"/>
      <c r="AW22" s="56"/>
      <c r="AX22" s="56"/>
      <c r="AY22" s="56"/>
      <c r="AZ22" s="56"/>
      <c r="BA22" s="56"/>
      <c r="BB22" s="56"/>
      <c r="BC22" s="56"/>
      <c r="BD22" s="56"/>
      <c r="BE22" s="56"/>
      <c r="BF22" s="56"/>
      <c r="BG22" s="56"/>
      <c r="BH22" s="56"/>
      <c r="BI22" s="56"/>
      <c r="BJ22" s="56"/>
      <c r="BK22" s="56"/>
      <c r="BL22" s="56"/>
      <c r="BM22" s="56"/>
      <c r="BN22" s="56"/>
      <c r="BO22" s="56"/>
      <c r="BP22" s="56"/>
      <c r="BQ22" s="56"/>
      <c r="BR22" s="56"/>
      <c r="BS22" s="56"/>
      <c r="BT22" s="56"/>
      <c r="BU22" s="56"/>
      <c r="BV22" s="56"/>
      <c r="BW22" s="56"/>
      <c r="BX22" s="56"/>
      <c r="BY22" s="56"/>
      <c r="BZ22" s="56"/>
      <c r="CA22" s="56"/>
      <c r="CB22" s="56"/>
      <c r="CC22" s="56"/>
      <c r="CD22" s="56"/>
      <c r="CE22" s="56"/>
      <c r="CF22" s="56"/>
      <c r="CG22" s="56"/>
      <c r="CH22" s="56"/>
      <c r="CI22" s="56"/>
      <c r="CJ22" s="56"/>
      <c r="CK22" s="56"/>
      <c r="CL22" s="56"/>
      <c r="CM22" s="56"/>
      <c r="CN22" s="56"/>
      <c r="CO22" s="56"/>
      <c r="CP22" s="56"/>
      <c r="CQ22" s="56"/>
      <c r="CR22" s="56"/>
      <c r="CS22" s="56"/>
      <c r="CT22" s="56"/>
      <c r="CU22" s="56"/>
      <c r="CV22" s="56"/>
      <c r="CW22" s="56"/>
      <c r="CX22" s="56"/>
      <c r="CY22" s="56"/>
      <c r="CZ22" s="56"/>
      <c r="DA22" s="56"/>
      <c r="DB22" s="56"/>
      <c r="DC22" s="56"/>
      <c r="DD22" s="56"/>
      <c r="DE22" s="56"/>
      <c r="DF22" s="56"/>
      <c r="DG22" s="56"/>
      <c r="DH22" s="56"/>
      <c r="DI22" s="56"/>
      <c r="DJ22" s="56"/>
      <c r="DK22" s="56"/>
      <c r="DL22" s="56"/>
      <c r="DM22" s="56"/>
      <c r="DN22" s="56"/>
      <c r="DO22" s="56"/>
      <c r="DP22" s="56"/>
      <c r="DQ22" s="56"/>
      <c r="DR22" s="56"/>
      <c r="DS22" s="56"/>
      <c r="DT22" s="56"/>
      <c r="DU22" s="56"/>
      <c r="DV22" s="56"/>
      <c r="DW22" s="56"/>
      <c r="DX22" s="56"/>
      <c r="DY22" s="56"/>
      <c r="DZ22" s="56"/>
      <c r="EA22" s="56"/>
      <c r="EB22" s="56"/>
      <c r="EC22" s="56"/>
      <c r="ED22" s="56"/>
      <c r="EE22" s="56"/>
      <c r="EF22" s="56"/>
      <c r="EG22" s="56"/>
      <c r="EH22" s="56"/>
      <c r="EI22" s="56"/>
      <c r="EJ22" s="56"/>
      <c r="EK22" s="56"/>
      <c r="EL22" s="56"/>
      <c r="EM22" s="56"/>
      <c r="EN22" s="56"/>
      <c r="EO22" s="56"/>
      <c r="EP22" s="56"/>
      <c r="EQ22" s="56"/>
      <c r="ER22" s="56"/>
      <c r="ES22" s="56"/>
      <c r="ET22" s="56"/>
      <c r="EU22" s="56"/>
      <c r="EV22" s="56"/>
      <c r="EW22" s="56"/>
      <c r="EX22" s="56"/>
      <c r="EY22" s="56"/>
      <c r="EZ22" s="56"/>
      <c r="FA22" s="56"/>
      <c r="FB22" s="56"/>
      <c r="FC22" s="56"/>
      <c r="FD22" s="56"/>
      <c r="FE22" s="56"/>
      <c r="FF22" s="56"/>
      <c r="FG22" s="56"/>
      <c r="FH22" s="56"/>
      <c r="FI22" s="56"/>
      <c r="FJ22" s="56"/>
      <c r="FK22" s="56"/>
      <c r="FL22" s="56"/>
      <c r="FM22" s="56"/>
      <c r="FN22" s="56"/>
      <c r="FO22" s="56"/>
      <c r="FP22" s="56"/>
      <c r="FQ22" s="56"/>
      <c r="FR22" s="56"/>
      <c r="FS22" s="56"/>
      <c r="FT22" s="56"/>
      <c r="FU22" s="56"/>
      <c r="FV22" s="56"/>
      <c r="FW22" s="56"/>
      <c r="FX22" s="56"/>
      <c r="FY22" s="56"/>
      <c r="FZ22" s="56"/>
      <c r="GA22" s="56"/>
      <c r="GB22" s="56"/>
      <c r="GC22" s="56"/>
      <c r="GD22" s="56"/>
      <c r="GE22" s="56"/>
      <c r="GF22" s="56"/>
      <c r="GG22" s="56"/>
      <c r="GH22" s="56"/>
      <c r="GI22" s="56"/>
      <c r="GJ22" s="56"/>
      <c r="GK22" s="56"/>
      <c r="GL22" s="56"/>
      <c r="GM22" s="56"/>
      <c r="GN22" s="56"/>
      <c r="GO22" s="56"/>
      <c r="GP22" s="56"/>
      <c r="GQ22" s="56"/>
      <c r="GR22" s="56"/>
      <c r="GS22" s="56"/>
      <c r="GT22" s="56"/>
      <c r="GU22" s="56"/>
      <c r="GV22" s="56"/>
      <c r="GW22" s="56"/>
      <c r="GX22" s="56"/>
      <c r="GY22" s="56"/>
      <c r="GZ22" s="56"/>
      <c r="HA22" s="56"/>
      <c r="HB22" s="56"/>
      <c r="HC22" s="56"/>
      <c r="HD22" s="56"/>
      <c r="HE22" s="56"/>
      <c r="HF22" s="56"/>
      <c r="HG22" s="56"/>
      <c r="HH22" s="56"/>
      <c r="HI22" s="56"/>
      <c r="HJ22" s="56"/>
      <c r="HK22" s="56"/>
      <c r="HL22" s="56"/>
      <c r="HM22" s="56"/>
      <c r="HN22" s="56"/>
      <c r="HO22" s="56"/>
      <c r="HP22" s="56"/>
      <c r="HQ22" s="56"/>
      <c r="HR22" s="56"/>
      <c r="HS22" s="56"/>
      <c r="HT22" s="56"/>
      <c r="HU22" s="56"/>
      <c r="HV22" s="56"/>
      <c r="HW22" s="56"/>
      <c r="HX22" s="56"/>
      <c r="HY22" s="56"/>
      <c r="HZ22" s="56"/>
      <c r="IA22" s="56"/>
      <c r="IB22" s="56"/>
      <c r="IC22" s="56"/>
      <c r="ID22" s="56"/>
      <c r="IE22" s="56"/>
      <c r="IF22" s="56"/>
      <c r="IG22" s="56"/>
      <c r="IH22" s="56"/>
      <c r="II22" s="56"/>
      <c r="IJ22" s="56"/>
      <c r="IK22" s="56"/>
      <c r="IL22" s="56"/>
      <c r="IM22" s="56"/>
      <c r="IN22" s="56"/>
      <c r="IO22" s="56"/>
      <c r="IP22" s="56"/>
      <c r="IQ22" s="56"/>
      <c r="IR22" s="56"/>
      <c r="IS22" s="56"/>
      <c r="IT22" s="56"/>
      <c r="IU22" s="56"/>
      <c r="IV22" s="56"/>
      <c r="IW22" s="56"/>
      <c r="IX22" s="56"/>
      <c r="IZ22" s="56"/>
    </row>
    <row r="23" customFormat="false" ht="20.1" hidden="false" customHeight="true" outlineLevel="0" collapsed="false">
      <c r="A23" s="56"/>
      <c r="B23" s="56"/>
      <c r="C23" s="56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56"/>
      <c r="U23" s="56"/>
      <c r="V23" s="56"/>
      <c r="W23" s="56"/>
      <c r="X23" s="56"/>
      <c r="Y23" s="56"/>
      <c r="Z23" s="56"/>
      <c r="AA23" s="56"/>
      <c r="AB23" s="56"/>
      <c r="AC23" s="56"/>
      <c r="AD23" s="56"/>
      <c r="AE23" s="56"/>
      <c r="AF23" s="93" t="n">
        <f aca="false">3-COUNTIF(B17:B19,"=0")-COUNTIF(B17:B19,"")</f>
        <v>3</v>
      </c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  <c r="BY23" s="56"/>
      <c r="BZ23" s="56"/>
      <c r="CA23" s="56"/>
      <c r="CB23" s="56"/>
      <c r="CC23" s="56"/>
      <c r="CD23" s="56"/>
      <c r="CE23" s="56"/>
      <c r="CF23" s="56"/>
      <c r="CG23" s="56"/>
      <c r="CH23" s="56"/>
      <c r="CI23" s="56"/>
      <c r="CJ23" s="56"/>
      <c r="CK23" s="56"/>
      <c r="CL23" s="56"/>
      <c r="CM23" s="56"/>
      <c r="CN23" s="56"/>
      <c r="CO23" s="56"/>
      <c r="CP23" s="56"/>
      <c r="CQ23" s="56"/>
      <c r="CR23" s="56"/>
      <c r="CS23" s="56"/>
      <c r="CT23" s="56"/>
      <c r="CU23" s="56"/>
      <c r="CV23" s="56"/>
      <c r="CW23" s="56"/>
      <c r="CX23" s="56"/>
      <c r="CY23" s="56"/>
      <c r="CZ23" s="56"/>
      <c r="DA23" s="56"/>
      <c r="DB23" s="56"/>
      <c r="DC23" s="56"/>
      <c r="DD23" s="56"/>
      <c r="DE23" s="56"/>
      <c r="DF23" s="56"/>
      <c r="DG23" s="56"/>
      <c r="DH23" s="56"/>
      <c r="DI23" s="56"/>
      <c r="DJ23" s="56"/>
      <c r="DK23" s="56"/>
      <c r="DL23" s="56"/>
      <c r="DM23" s="56"/>
      <c r="DN23" s="56"/>
      <c r="DO23" s="56"/>
      <c r="DP23" s="56"/>
      <c r="DQ23" s="56"/>
      <c r="DR23" s="56"/>
      <c r="DS23" s="56"/>
      <c r="DT23" s="56"/>
      <c r="DU23" s="56"/>
      <c r="DV23" s="56"/>
      <c r="DW23" s="56"/>
      <c r="DX23" s="56"/>
      <c r="DY23" s="56"/>
      <c r="DZ23" s="56"/>
      <c r="EA23" s="56"/>
      <c r="EB23" s="56"/>
      <c r="EC23" s="56"/>
      <c r="ED23" s="56"/>
      <c r="EE23" s="56"/>
      <c r="EF23" s="56"/>
      <c r="EG23" s="56"/>
      <c r="EH23" s="56"/>
      <c r="EI23" s="56"/>
      <c r="EJ23" s="56"/>
      <c r="EK23" s="56"/>
      <c r="EL23" s="56"/>
      <c r="EM23" s="56"/>
      <c r="EN23" s="56"/>
      <c r="EO23" s="56"/>
      <c r="EP23" s="56"/>
      <c r="EQ23" s="56"/>
      <c r="ER23" s="56"/>
      <c r="ES23" s="56"/>
      <c r="ET23" s="56"/>
      <c r="EU23" s="56"/>
      <c r="EV23" s="56"/>
      <c r="EW23" s="56"/>
      <c r="EX23" s="56"/>
      <c r="EY23" s="56"/>
      <c r="EZ23" s="56"/>
      <c r="FA23" s="56"/>
      <c r="FB23" s="56"/>
      <c r="FC23" s="56"/>
      <c r="FD23" s="56"/>
      <c r="FE23" s="56"/>
      <c r="FF23" s="56"/>
      <c r="FG23" s="56"/>
      <c r="FH23" s="56"/>
      <c r="FI23" s="56"/>
      <c r="FJ23" s="56"/>
      <c r="FK23" s="56"/>
      <c r="FL23" s="56"/>
      <c r="FM23" s="56"/>
      <c r="FN23" s="56"/>
      <c r="FO23" s="56"/>
      <c r="FP23" s="56"/>
      <c r="FQ23" s="56"/>
      <c r="FR23" s="56"/>
      <c r="FS23" s="56"/>
      <c r="FT23" s="56"/>
      <c r="FU23" s="56"/>
      <c r="FV23" s="56"/>
      <c r="FW23" s="56"/>
      <c r="FX23" s="56"/>
      <c r="FY23" s="56"/>
      <c r="FZ23" s="56"/>
      <c r="GA23" s="56"/>
      <c r="GB23" s="56"/>
      <c r="GC23" s="56"/>
      <c r="GD23" s="56"/>
      <c r="GE23" s="56"/>
      <c r="GF23" s="56"/>
      <c r="GG23" s="56"/>
      <c r="GH23" s="56"/>
      <c r="GI23" s="56"/>
      <c r="GJ23" s="56"/>
      <c r="GK23" s="56"/>
      <c r="GL23" s="56"/>
      <c r="GM23" s="56"/>
      <c r="GN23" s="56"/>
      <c r="GO23" s="56"/>
      <c r="GP23" s="56"/>
      <c r="GQ23" s="56"/>
      <c r="GR23" s="56"/>
      <c r="GS23" s="56"/>
      <c r="GT23" s="56"/>
      <c r="GU23" s="56"/>
      <c r="GV23" s="56"/>
      <c r="GW23" s="56"/>
      <c r="GX23" s="56"/>
      <c r="GY23" s="56"/>
      <c r="GZ23" s="56"/>
      <c r="HA23" s="56"/>
      <c r="HB23" s="56"/>
      <c r="HC23" s="56"/>
      <c r="HD23" s="56"/>
      <c r="HE23" s="56"/>
      <c r="HF23" s="56"/>
      <c r="HG23" s="56"/>
      <c r="HH23" s="56"/>
      <c r="HI23" s="56"/>
      <c r="HJ23" s="56"/>
      <c r="HK23" s="56"/>
      <c r="HL23" s="56"/>
      <c r="HM23" s="56"/>
      <c r="HN23" s="56"/>
      <c r="HO23" s="56"/>
      <c r="HP23" s="56"/>
      <c r="HQ23" s="56"/>
      <c r="HR23" s="56"/>
      <c r="HS23" s="56"/>
      <c r="HT23" s="56"/>
      <c r="HU23" s="56"/>
      <c r="HV23" s="56"/>
      <c r="HW23" s="56"/>
      <c r="HX23" s="56"/>
      <c r="HY23" s="56"/>
      <c r="HZ23" s="56"/>
      <c r="IA23" s="56"/>
      <c r="IB23" s="56"/>
      <c r="IC23" s="56"/>
      <c r="ID23" s="56"/>
      <c r="IE23" s="56"/>
      <c r="IF23" s="56"/>
      <c r="IG23" s="56"/>
      <c r="IH23" s="56"/>
      <c r="II23" s="56"/>
      <c r="IJ23" s="56"/>
      <c r="IK23" s="56"/>
      <c r="IL23" s="56"/>
      <c r="IM23" s="56"/>
      <c r="IN23" s="56"/>
      <c r="IO23" s="56"/>
      <c r="IP23" s="56"/>
      <c r="IQ23" s="56"/>
      <c r="IR23" s="56"/>
      <c r="IS23" s="56"/>
      <c r="IT23" s="56"/>
      <c r="IU23" s="56"/>
      <c r="IV23" s="56"/>
      <c r="IW23" s="56"/>
      <c r="IX23" s="56"/>
      <c r="IZ23" s="56"/>
    </row>
    <row r="24" customFormat="false" ht="20.1" hidden="false" customHeight="true" outlineLevel="0" collapsed="false">
      <c r="A24" s="56"/>
      <c r="B24" s="56"/>
      <c r="C24" s="56"/>
      <c r="D24" s="56"/>
      <c r="E24" s="94"/>
      <c r="F24" s="94"/>
      <c r="G24" s="94"/>
      <c r="H24" s="94"/>
      <c r="I24" s="94"/>
      <c r="J24" s="94"/>
      <c r="K24" s="94"/>
      <c r="L24" s="56"/>
      <c r="M24" s="56"/>
      <c r="N24" s="56"/>
      <c r="O24" s="56"/>
      <c r="P24" s="56"/>
      <c r="Q24" s="56"/>
      <c r="R24" s="56"/>
      <c r="S24" s="56"/>
      <c r="T24" s="95"/>
      <c r="U24" s="56"/>
      <c r="V24" s="56"/>
      <c r="W24" s="56"/>
      <c r="X24" s="96" t="s">
        <v>85</v>
      </c>
      <c r="Y24" s="96"/>
      <c r="Z24" s="96"/>
      <c r="AA24" s="96"/>
      <c r="AB24" s="97" t="s">
        <v>86</v>
      </c>
      <c r="AC24" s="97"/>
      <c r="AD24" s="97"/>
      <c r="AE24" s="97"/>
      <c r="AF24" s="93" t="n">
        <f aca="false">IF(AF23=4,6,IF(AF23=3,3,IF(AF23=2,1,0)))</f>
        <v>3</v>
      </c>
      <c r="AG24" s="98" t="s">
        <v>87</v>
      </c>
      <c r="AH24" s="98"/>
      <c r="AI24" s="98"/>
      <c r="AJ24" s="56"/>
      <c r="AK24" s="56"/>
      <c r="AL24" s="56"/>
      <c r="AM24" s="56"/>
      <c r="AN24" s="56"/>
      <c r="AO24" s="56"/>
      <c r="AP24" s="56"/>
      <c r="AQ24" s="56"/>
      <c r="AR24" s="56"/>
      <c r="AS24" s="56"/>
      <c r="AT24" s="56"/>
      <c r="AU24" s="56"/>
      <c r="AV24" s="56"/>
      <c r="AW24" s="56"/>
      <c r="AX24" s="56"/>
      <c r="AY24" s="56"/>
      <c r="AZ24" s="99"/>
      <c r="BA24" s="99"/>
      <c r="BB24" s="99"/>
      <c r="BC24" s="99"/>
      <c r="BD24" s="56"/>
      <c r="BE24" s="56"/>
      <c r="BF24" s="56"/>
      <c r="BG24" s="56"/>
      <c r="BH24" s="56"/>
      <c r="BI24" s="56"/>
      <c r="BJ24" s="56"/>
      <c r="BK24" s="56"/>
      <c r="BL24" s="56"/>
      <c r="BM24" s="56"/>
      <c r="BN24" s="56"/>
      <c r="BO24" s="56"/>
      <c r="BP24" s="56"/>
      <c r="BQ24" s="56"/>
      <c r="BR24" s="56"/>
      <c r="BS24" s="56"/>
      <c r="BT24" s="56"/>
      <c r="BU24" s="56"/>
      <c r="BV24" s="56"/>
      <c r="BW24" s="56"/>
      <c r="BX24" s="56"/>
      <c r="BY24" s="56"/>
      <c r="BZ24" s="56"/>
      <c r="CA24" s="56"/>
      <c r="CB24" s="56"/>
      <c r="CC24" s="56"/>
      <c r="CD24" s="56"/>
      <c r="CE24" s="56"/>
      <c r="CF24" s="56"/>
      <c r="CG24" s="56"/>
      <c r="CH24" s="56"/>
      <c r="CI24" s="56"/>
      <c r="CJ24" s="56"/>
      <c r="CK24" s="56"/>
      <c r="CL24" s="56"/>
      <c r="CM24" s="56"/>
      <c r="CN24" s="56"/>
      <c r="CO24" s="56"/>
      <c r="CP24" s="56"/>
      <c r="CQ24" s="56"/>
      <c r="CR24" s="56"/>
      <c r="CS24" s="56"/>
      <c r="CT24" s="56"/>
      <c r="CU24" s="56"/>
      <c r="CV24" s="56"/>
      <c r="CW24" s="56"/>
      <c r="CX24" s="56"/>
      <c r="CY24" s="56"/>
      <c r="CZ24" s="56"/>
      <c r="DA24" s="56"/>
      <c r="DB24" s="56"/>
      <c r="DC24" s="56"/>
      <c r="DD24" s="56"/>
      <c r="DE24" s="56"/>
      <c r="DF24" s="56"/>
      <c r="DG24" s="56"/>
      <c r="DH24" s="56"/>
      <c r="DI24" s="56"/>
      <c r="DJ24" s="56"/>
      <c r="DK24" s="56"/>
      <c r="DL24" s="56"/>
      <c r="DM24" s="56"/>
      <c r="DN24" s="56"/>
      <c r="DO24" s="56"/>
      <c r="DP24" s="56"/>
      <c r="DQ24" s="56"/>
      <c r="DR24" s="56"/>
      <c r="DS24" s="56"/>
      <c r="DT24" s="56"/>
      <c r="DU24" s="56"/>
      <c r="DV24" s="56"/>
      <c r="DW24" s="56"/>
      <c r="DX24" s="56"/>
      <c r="DY24" s="56"/>
      <c r="DZ24" s="56"/>
      <c r="EA24" s="56"/>
      <c r="EB24" s="56"/>
      <c r="EC24" s="56"/>
      <c r="ED24" s="56"/>
      <c r="EE24" s="56"/>
      <c r="EF24" s="56"/>
      <c r="EG24" s="56"/>
      <c r="EH24" s="56"/>
      <c r="EI24" s="56"/>
      <c r="EJ24" s="56"/>
      <c r="EK24" s="56"/>
      <c r="EL24" s="56"/>
      <c r="EM24" s="56"/>
      <c r="EN24" s="56"/>
      <c r="EO24" s="56"/>
      <c r="EP24" s="56"/>
      <c r="EQ24" s="56"/>
      <c r="ER24" s="56"/>
      <c r="ES24" s="56"/>
      <c r="ET24" s="56"/>
      <c r="EU24" s="56"/>
      <c r="EV24" s="56"/>
      <c r="EW24" s="56"/>
      <c r="EX24" s="56"/>
      <c r="EY24" s="56"/>
      <c r="EZ24" s="56"/>
      <c r="FA24" s="56"/>
      <c r="FB24" s="56"/>
      <c r="FC24" s="56"/>
      <c r="FD24" s="56"/>
      <c r="FE24" s="56"/>
      <c r="FF24" s="56"/>
      <c r="FG24" s="56"/>
      <c r="FH24" s="56"/>
      <c r="FI24" s="56"/>
      <c r="FJ24" s="56"/>
      <c r="FK24" s="56"/>
      <c r="FL24" s="56"/>
      <c r="FM24" s="56"/>
      <c r="FN24" s="56"/>
      <c r="FO24" s="56"/>
      <c r="FP24" s="56"/>
      <c r="FQ24" s="56"/>
      <c r="FR24" s="56"/>
      <c r="FS24" s="56"/>
      <c r="FT24" s="56"/>
      <c r="FU24" s="56"/>
      <c r="FV24" s="56"/>
      <c r="FW24" s="56"/>
      <c r="FX24" s="56"/>
      <c r="FY24" s="56"/>
      <c r="FZ24" s="56"/>
      <c r="GA24" s="56"/>
      <c r="GB24" s="56"/>
      <c r="GC24" s="56"/>
      <c r="GD24" s="56"/>
      <c r="GE24" s="56"/>
      <c r="GF24" s="56"/>
      <c r="GG24" s="56"/>
      <c r="GH24" s="56"/>
      <c r="GI24" s="56"/>
      <c r="GJ24" s="56"/>
      <c r="GK24" s="56"/>
      <c r="GL24" s="56"/>
      <c r="GM24" s="56"/>
      <c r="GN24" s="56"/>
      <c r="GO24" s="56"/>
      <c r="GP24" s="56"/>
      <c r="GQ24" s="56"/>
      <c r="GR24" s="56"/>
      <c r="GS24" s="56"/>
      <c r="GT24" s="56"/>
      <c r="GU24" s="56"/>
      <c r="GV24" s="56"/>
      <c r="GW24" s="56"/>
      <c r="GX24" s="56"/>
      <c r="GY24" s="56"/>
      <c r="GZ24" s="56"/>
      <c r="HA24" s="56"/>
      <c r="HB24" s="56"/>
      <c r="HC24" s="56"/>
      <c r="HD24" s="56"/>
      <c r="HE24" s="56"/>
      <c r="HF24" s="56"/>
      <c r="HG24" s="56"/>
      <c r="HH24" s="56"/>
      <c r="HI24" s="56"/>
      <c r="HJ24" s="56"/>
      <c r="HK24" s="56"/>
      <c r="HL24" s="56"/>
      <c r="HM24" s="56"/>
      <c r="HN24" s="56"/>
      <c r="HO24" s="56"/>
      <c r="HP24" s="56"/>
      <c r="HQ24" s="56"/>
      <c r="HR24" s="56"/>
      <c r="HS24" s="56"/>
      <c r="HT24" s="56"/>
      <c r="HU24" s="56"/>
      <c r="HV24" s="56"/>
      <c r="HW24" s="56"/>
      <c r="HX24" s="56"/>
      <c r="HY24" s="56"/>
      <c r="HZ24" s="56"/>
      <c r="IA24" s="56"/>
      <c r="IB24" s="56"/>
      <c r="IC24" s="56"/>
      <c r="ID24" s="56"/>
      <c r="IE24" s="56"/>
      <c r="IF24" s="56"/>
      <c r="IG24" s="56"/>
      <c r="IH24" s="56"/>
      <c r="II24" s="56"/>
      <c r="IJ24" s="56"/>
      <c r="IK24" s="56"/>
      <c r="IL24" s="56"/>
      <c r="IM24" s="56"/>
      <c r="IN24" s="56"/>
      <c r="IO24" s="56"/>
      <c r="IP24" s="56"/>
      <c r="IQ24" s="56"/>
      <c r="IR24" s="56"/>
      <c r="IS24" s="56"/>
      <c r="IT24" s="56"/>
      <c r="IU24" s="56"/>
      <c r="IV24" s="56"/>
      <c r="IW24" s="56"/>
      <c r="IX24" s="56"/>
      <c r="IZ24" s="56"/>
    </row>
    <row r="25" customFormat="false" ht="29.15" hidden="false" customHeight="true" outlineLevel="0" collapsed="false">
      <c r="A25" s="56"/>
      <c r="B25" s="100" t="s">
        <v>88</v>
      </c>
      <c r="C25" s="101"/>
      <c r="D25" s="94" t="str">
        <f aca="false">IF($S$20=Engagés!L18,IF($T$20=0,"","Coef"&amp;CHAR(10)&amp;"Manches"),"")</f>
        <v/>
      </c>
      <c r="E25" s="94"/>
      <c r="F25" s="94"/>
      <c r="G25" s="94" t="str">
        <f aca="false">IF($S$20=Engagés!L18,IF($T$20=0,"","Coef"&amp;CHAR(10)&amp;"Points"),"")</f>
        <v/>
      </c>
      <c r="H25" s="94"/>
      <c r="I25" s="94"/>
      <c r="J25" s="94" t="str">
        <f aca="false">IF($S$20=Engagés!L18,IF($T$20=0,"","Joueur"),"")</f>
        <v/>
      </c>
      <c r="K25" s="94"/>
      <c r="L25" s="94"/>
      <c r="M25" s="56"/>
      <c r="N25" s="56"/>
      <c r="O25" s="56"/>
      <c r="P25" s="56"/>
      <c r="Q25" s="56"/>
      <c r="R25" s="56"/>
      <c r="S25" s="102"/>
      <c r="T25" s="56"/>
      <c r="U25" s="56"/>
      <c r="V25" s="56"/>
      <c r="W25" s="56"/>
      <c r="X25" s="96"/>
      <c r="Y25" s="96"/>
      <c r="Z25" s="96"/>
      <c r="AA25" s="96"/>
      <c r="AB25" s="97"/>
      <c r="AC25" s="97"/>
      <c r="AD25" s="97"/>
      <c r="AE25" s="97"/>
      <c r="AF25" s="93" t="str">
        <f aca="false">IF(AND(COUNTIF(S17:S19,"F")=AF24,AF24&gt;0),"ok","")</f>
        <v/>
      </c>
      <c r="AG25" s="98"/>
      <c r="AH25" s="98"/>
      <c r="AI25" s="98"/>
      <c r="AJ25" s="56"/>
      <c r="AK25" s="56"/>
      <c r="AL25" s="56"/>
      <c r="AM25" s="56"/>
      <c r="AN25" s="56"/>
      <c r="AO25" s="56"/>
      <c r="AP25" s="56"/>
      <c r="AQ25" s="56"/>
      <c r="AR25" s="56"/>
      <c r="AS25" s="56"/>
      <c r="AT25" s="56"/>
      <c r="AU25" s="56"/>
      <c r="AV25" s="56"/>
      <c r="AW25" s="56"/>
      <c r="AX25" s="56"/>
      <c r="AY25" s="56"/>
      <c r="AZ25" s="56"/>
      <c r="BA25" s="56"/>
      <c r="BB25" s="56"/>
      <c r="BC25" s="56"/>
      <c r="BD25" s="56"/>
      <c r="BE25" s="56"/>
      <c r="BF25" s="56"/>
      <c r="BG25" s="56"/>
      <c r="BH25" s="56"/>
      <c r="BI25" s="56"/>
      <c r="BJ25" s="56"/>
      <c r="BK25" s="56"/>
      <c r="BL25" s="56"/>
      <c r="BM25" s="56"/>
      <c r="BN25" s="56"/>
      <c r="BO25" s="56"/>
      <c r="BP25" s="56"/>
      <c r="BQ25" s="56"/>
      <c r="BR25" s="56"/>
      <c r="BS25" s="56"/>
      <c r="BT25" s="56"/>
      <c r="BU25" s="56"/>
      <c r="BV25" s="56"/>
      <c r="BW25" s="56"/>
      <c r="BX25" s="56"/>
      <c r="BY25" s="56"/>
      <c r="BZ25" s="56"/>
      <c r="CA25" s="56"/>
      <c r="CB25" s="56"/>
      <c r="CC25" s="56"/>
      <c r="CD25" s="56"/>
      <c r="CE25" s="56"/>
      <c r="CF25" s="56"/>
      <c r="CG25" s="56"/>
      <c r="CH25" s="56"/>
      <c r="CI25" s="56"/>
      <c r="CJ25" s="56"/>
      <c r="CK25" s="56"/>
      <c r="CL25" s="56"/>
      <c r="CM25" s="56"/>
      <c r="CN25" s="56"/>
      <c r="CO25" s="56"/>
      <c r="CP25" s="56"/>
      <c r="CQ25" s="56"/>
      <c r="CR25" s="56"/>
      <c r="CS25" s="56"/>
      <c r="CT25" s="56"/>
      <c r="CU25" s="56"/>
      <c r="CV25" s="56"/>
      <c r="CW25" s="56"/>
      <c r="CX25" s="56"/>
      <c r="CY25" s="56"/>
      <c r="CZ25" s="56"/>
      <c r="DA25" s="56"/>
      <c r="DB25" s="56"/>
      <c r="DC25" s="56"/>
      <c r="DD25" s="56"/>
      <c r="DE25" s="56"/>
      <c r="DF25" s="56"/>
      <c r="DG25" s="56"/>
      <c r="DH25" s="56"/>
      <c r="DI25" s="56"/>
      <c r="DJ25" s="56"/>
      <c r="DK25" s="56"/>
      <c r="DL25" s="56"/>
      <c r="DM25" s="56"/>
      <c r="DN25" s="56"/>
      <c r="DO25" s="56"/>
      <c r="DP25" s="56"/>
      <c r="DQ25" s="56"/>
      <c r="DR25" s="56"/>
      <c r="DS25" s="56"/>
      <c r="DT25" s="56"/>
      <c r="DU25" s="56"/>
      <c r="DV25" s="56"/>
      <c r="DW25" s="56"/>
      <c r="DX25" s="56"/>
      <c r="DY25" s="56"/>
      <c r="DZ25" s="56"/>
      <c r="EA25" s="56"/>
      <c r="EB25" s="56"/>
      <c r="EC25" s="56"/>
      <c r="ED25" s="56"/>
      <c r="EE25" s="56"/>
      <c r="EF25" s="56"/>
      <c r="EG25" s="56"/>
      <c r="EH25" s="56"/>
      <c r="EI25" s="56"/>
      <c r="EJ25" s="56"/>
      <c r="EK25" s="56"/>
      <c r="EL25" s="56"/>
      <c r="EM25" s="56"/>
      <c r="EN25" s="56"/>
      <c r="EO25" s="56"/>
      <c r="EP25" s="56"/>
      <c r="EQ25" s="56"/>
      <c r="ER25" s="56"/>
      <c r="ES25" s="56"/>
      <c r="ET25" s="56"/>
      <c r="EU25" s="56"/>
      <c r="EV25" s="56"/>
      <c r="EW25" s="56"/>
      <c r="EX25" s="56"/>
      <c r="EY25" s="56"/>
      <c r="EZ25" s="56"/>
      <c r="FA25" s="56"/>
      <c r="FB25" s="56"/>
      <c r="FC25" s="56"/>
      <c r="FD25" s="56"/>
      <c r="FE25" s="56"/>
      <c r="FF25" s="56"/>
      <c r="FG25" s="56"/>
      <c r="FH25" s="56"/>
      <c r="FI25" s="56"/>
      <c r="FJ25" s="56"/>
      <c r="FK25" s="56"/>
      <c r="FL25" s="56"/>
      <c r="FM25" s="56"/>
      <c r="FN25" s="56"/>
      <c r="FO25" s="56"/>
      <c r="FP25" s="56"/>
      <c r="FQ25" s="56"/>
      <c r="FR25" s="56"/>
      <c r="FS25" s="56"/>
      <c r="FT25" s="56"/>
      <c r="FU25" s="56"/>
      <c r="FV25" s="56"/>
      <c r="FW25" s="56"/>
      <c r="FX25" s="56"/>
      <c r="FY25" s="56"/>
      <c r="FZ25" s="56"/>
      <c r="GA25" s="56"/>
      <c r="GB25" s="56"/>
      <c r="GC25" s="56"/>
      <c r="GD25" s="56"/>
      <c r="GE25" s="56"/>
      <c r="GF25" s="56"/>
      <c r="GG25" s="56"/>
      <c r="GH25" s="56"/>
      <c r="GI25" s="56"/>
      <c r="GJ25" s="56"/>
      <c r="GK25" s="56"/>
      <c r="GL25" s="56"/>
      <c r="GM25" s="56"/>
      <c r="GN25" s="56"/>
      <c r="GO25" s="56"/>
      <c r="GP25" s="56"/>
      <c r="GQ25" s="56"/>
      <c r="GR25" s="56"/>
      <c r="GS25" s="56"/>
      <c r="GT25" s="56"/>
      <c r="GU25" s="56"/>
      <c r="GV25" s="56"/>
      <c r="GW25" s="56"/>
      <c r="GX25" s="56"/>
      <c r="GY25" s="56"/>
      <c r="GZ25" s="56"/>
      <c r="HA25" s="56"/>
      <c r="HB25" s="56"/>
      <c r="HC25" s="56"/>
      <c r="HD25" s="56"/>
      <c r="HE25" s="56"/>
      <c r="HF25" s="56"/>
      <c r="HG25" s="56"/>
      <c r="HH25" s="56"/>
      <c r="HI25" s="56"/>
      <c r="HJ25" s="56"/>
      <c r="HK25" s="56"/>
      <c r="HL25" s="56"/>
      <c r="HM25" s="56"/>
      <c r="HN25" s="56"/>
      <c r="HO25" s="56"/>
      <c r="HP25" s="56"/>
      <c r="HQ25" s="56"/>
      <c r="HR25" s="56"/>
      <c r="HS25" s="56"/>
      <c r="HT25" s="56"/>
      <c r="HU25" s="56"/>
      <c r="HV25" s="56"/>
      <c r="HW25" s="56"/>
      <c r="HX25" s="56"/>
      <c r="HY25" s="56"/>
      <c r="HZ25" s="56"/>
      <c r="IA25" s="56"/>
      <c r="IB25" s="56"/>
      <c r="IC25" s="56"/>
      <c r="ID25" s="56"/>
      <c r="IE25" s="56"/>
      <c r="IF25" s="56"/>
      <c r="IG25" s="56"/>
      <c r="IH25" s="56"/>
      <c r="II25" s="56"/>
      <c r="IJ25" s="56"/>
      <c r="IK25" s="56"/>
      <c r="IL25" s="56"/>
      <c r="IM25" s="56"/>
      <c r="IN25" s="56"/>
      <c r="IO25" s="56"/>
      <c r="IP25" s="56"/>
      <c r="IQ25" s="56"/>
      <c r="IR25" s="56"/>
      <c r="IS25" s="56"/>
      <c r="IT25" s="56"/>
      <c r="IU25" s="56"/>
      <c r="IV25" s="56"/>
      <c r="IW25" s="56"/>
      <c r="IX25" s="56"/>
      <c r="IZ25" s="56"/>
    </row>
    <row r="26" customFormat="false" ht="19.9" hidden="false" customHeight="true" outlineLevel="0" collapsed="false">
      <c r="A26" s="103" t="s">
        <v>89</v>
      </c>
      <c r="B26" s="71" t="str">
        <f aca="false">_xlfn.IFNA(INDEX($AJ$26:$AJ$28,MATCH(1,$AI$26:$AI$28,0)),"")</f>
        <v/>
      </c>
      <c r="C26" s="66" t="str">
        <f aca="false">_xlfn.IFNA(INDEX($AO$26:$AO$28,MATCH(1,$AI$26:$AI$28,0)),"")</f>
        <v/>
      </c>
      <c r="D26" s="94" t="str">
        <f aca="false">IF($S$20=Engagés!$L$19,IF($T$20=0,"",AB26),"")</f>
        <v/>
      </c>
      <c r="E26" s="94"/>
      <c r="F26" s="94"/>
      <c r="G26" s="94" t="str">
        <f aca="false">IF($S$20=Engagés!$L$19,IF($T$20=0,"",X26),"")</f>
        <v/>
      </c>
      <c r="H26" s="94"/>
      <c r="I26" s="94"/>
      <c r="J26" s="94" t="str">
        <f aca="false">IF($S$20=Engagés!L18,IF($T$20=0,"","1"),"")</f>
        <v/>
      </c>
      <c r="K26" s="94"/>
      <c r="L26" s="94"/>
      <c r="M26" s="56"/>
      <c r="N26" s="56"/>
      <c r="O26" s="56"/>
      <c r="P26" s="56"/>
      <c r="Q26" s="56"/>
      <c r="R26" s="56"/>
      <c r="S26" s="104"/>
      <c r="T26" s="56"/>
      <c r="U26" s="56"/>
      <c r="V26" s="56"/>
      <c r="W26" s="56"/>
      <c r="X26" s="105" t="n">
        <f aca="false">IF(X22&lt;&gt;"",X22,0)</f>
        <v>0</v>
      </c>
      <c r="Y26" s="105"/>
      <c r="Z26" s="105" t="n">
        <f aca="false">IF(X26&lt;&gt;"",RANK(X26,$X$26:$X$28,0),"")</f>
        <v>1</v>
      </c>
      <c r="AA26" s="105"/>
      <c r="AB26" s="105" t="n">
        <f aca="false">IF(AL22&lt;&gt;"",AL22,0)</f>
        <v>0</v>
      </c>
      <c r="AC26" s="105"/>
      <c r="AD26" s="105" t="n">
        <f aca="false">IF(AB26&lt;&gt;"",RANK(AB26,$AB$26:$AB$28,0),"")</f>
        <v>1</v>
      </c>
      <c r="AE26" s="105"/>
      <c r="AF26" s="106" t="s">
        <v>67</v>
      </c>
      <c r="AG26" s="106" t="n">
        <f aca="false">$I$21+($AB$26/10)+($X$26/100)</f>
        <v>0</v>
      </c>
      <c r="AH26" s="106"/>
      <c r="AI26" s="106" t="str">
        <f aca="false">IF(AG26&lt;&gt;0,RANK(AG26,$AG$26:$AG$28,0),"")</f>
        <v/>
      </c>
      <c r="AJ26" s="74" t="str">
        <f aca="false">B12</f>
        <v/>
      </c>
      <c r="AK26" s="74"/>
      <c r="AL26" s="74"/>
      <c r="AM26" s="74"/>
      <c r="AN26" s="74"/>
      <c r="AO26" s="106" t="str">
        <f aca="false">A12</f>
        <v/>
      </c>
      <c r="AP26" s="56"/>
      <c r="AQ26" s="56"/>
      <c r="AR26" s="56"/>
      <c r="AS26" s="56"/>
      <c r="AT26" s="56"/>
      <c r="AU26" s="56"/>
      <c r="AV26" s="56"/>
      <c r="AW26" s="56"/>
      <c r="AX26" s="56"/>
      <c r="AY26" s="56"/>
      <c r="AZ26" s="56"/>
      <c r="BA26" s="56"/>
      <c r="BB26" s="56"/>
      <c r="BC26" s="56"/>
      <c r="BD26" s="56"/>
      <c r="BE26" s="56"/>
      <c r="BF26" s="56"/>
      <c r="BG26" s="56"/>
      <c r="BH26" s="56"/>
      <c r="BI26" s="56"/>
      <c r="BJ26" s="56"/>
      <c r="BK26" s="56"/>
      <c r="BL26" s="56"/>
      <c r="BM26" s="56"/>
      <c r="BN26" s="56"/>
      <c r="BO26" s="56"/>
      <c r="BP26" s="56"/>
      <c r="BQ26" s="56"/>
      <c r="BR26" s="56"/>
      <c r="BS26" s="56"/>
      <c r="BT26" s="56"/>
      <c r="BU26" s="56"/>
      <c r="BV26" s="56"/>
      <c r="BW26" s="56"/>
      <c r="BX26" s="56"/>
      <c r="BY26" s="56"/>
      <c r="BZ26" s="56"/>
      <c r="CA26" s="56"/>
      <c r="CB26" s="56"/>
      <c r="CC26" s="56"/>
      <c r="CD26" s="56"/>
      <c r="CE26" s="56"/>
      <c r="CF26" s="56"/>
      <c r="CG26" s="56"/>
      <c r="CH26" s="56"/>
      <c r="CI26" s="56"/>
      <c r="CJ26" s="56"/>
      <c r="CK26" s="56"/>
      <c r="CL26" s="56"/>
      <c r="CM26" s="56"/>
      <c r="CN26" s="56"/>
      <c r="CO26" s="56"/>
      <c r="CP26" s="56"/>
      <c r="CQ26" s="56"/>
      <c r="CR26" s="56"/>
      <c r="CS26" s="56"/>
      <c r="CT26" s="56"/>
      <c r="CU26" s="56"/>
      <c r="CV26" s="56"/>
      <c r="CW26" s="56"/>
      <c r="CX26" s="56"/>
      <c r="CY26" s="56"/>
      <c r="CZ26" s="56"/>
      <c r="DA26" s="56"/>
      <c r="DB26" s="56"/>
      <c r="DC26" s="56"/>
      <c r="DD26" s="56"/>
      <c r="DE26" s="56"/>
      <c r="DF26" s="56"/>
      <c r="DG26" s="56"/>
      <c r="DH26" s="56"/>
      <c r="DI26" s="56"/>
      <c r="DJ26" s="56"/>
      <c r="DK26" s="56"/>
      <c r="DL26" s="56"/>
      <c r="DM26" s="56"/>
      <c r="DN26" s="56"/>
      <c r="DO26" s="56"/>
      <c r="DP26" s="56"/>
      <c r="DQ26" s="56"/>
      <c r="DR26" s="56"/>
      <c r="DS26" s="56"/>
      <c r="DT26" s="56"/>
      <c r="DU26" s="56"/>
      <c r="DV26" s="56"/>
      <c r="DW26" s="56"/>
      <c r="DX26" s="56"/>
      <c r="DY26" s="56"/>
      <c r="DZ26" s="56"/>
      <c r="EA26" s="56"/>
      <c r="EB26" s="56"/>
      <c r="EC26" s="56"/>
      <c r="ED26" s="56"/>
      <c r="EE26" s="56"/>
      <c r="EF26" s="56"/>
      <c r="EG26" s="56"/>
      <c r="EH26" s="56"/>
      <c r="EI26" s="56"/>
      <c r="EJ26" s="56"/>
      <c r="EK26" s="56"/>
      <c r="EL26" s="56"/>
      <c r="EM26" s="56"/>
      <c r="EN26" s="56"/>
      <c r="EO26" s="56"/>
      <c r="EP26" s="56"/>
      <c r="EQ26" s="56"/>
      <c r="ER26" s="56"/>
      <c r="ES26" s="56"/>
      <c r="ET26" s="56"/>
      <c r="EU26" s="56"/>
      <c r="EV26" s="56"/>
      <c r="EW26" s="56"/>
      <c r="EX26" s="56"/>
      <c r="EY26" s="56"/>
      <c r="EZ26" s="56"/>
      <c r="FA26" s="56"/>
      <c r="FB26" s="56"/>
      <c r="FC26" s="56"/>
      <c r="FD26" s="56"/>
      <c r="FE26" s="56"/>
      <c r="FF26" s="56"/>
      <c r="FG26" s="56"/>
      <c r="FH26" s="56"/>
      <c r="FI26" s="56"/>
      <c r="FJ26" s="56"/>
      <c r="FK26" s="56"/>
      <c r="FL26" s="56"/>
      <c r="FM26" s="56"/>
      <c r="FN26" s="56"/>
      <c r="FO26" s="56"/>
      <c r="FP26" s="56"/>
      <c r="FQ26" s="56"/>
      <c r="FR26" s="56"/>
      <c r="FS26" s="56"/>
      <c r="FT26" s="56"/>
      <c r="FU26" s="56"/>
      <c r="FV26" s="56"/>
      <c r="FW26" s="56"/>
      <c r="FX26" s="56"/>
      <c r="FY26" s="56"/>
      <c r="FZ26" s="56"/>
      <c r="GA26" s="56"/>
      <c r="GB26" s="56"/>
      <c r="GC26" s="56"/>
      <c r="GD26" s="56"/>
      <c r="GE26" s="56"/>
      <c r="GF26" s="56"/>
      <c r="GG26" s="56"/>
      <c r="GH26" s="56"/>
      <c r="GI26" s="56"/>
      <c r="GJ26" s="56"/>
      <c r="GK26" s="56"/>
      <c r="GL26" s="56"/>
      <c r="GM26" s="56"/>
      <c r="GN26" s="56"/>
      <c r="GO26" s="56"/>
      <c r="GP26" s="56"/>
      <c r="GQ26" s="56"/>
      <c r="GR26" s="56"/>
      <c r="GS26" s="56"/>
      <c r="GT26" s="56"/>
      <c r="GU26" s="56"/>
      <c r="GV26" s="56"/>
      <c r="GW26" s="56"/>
      <c r="GX26" s="56"/>
      <c r="GY26" s="56"/>
      <c r="GZ26" s="56"/>
      <c r="HA26" s="56"/>
      <c r="HB26" s="56"/>
      <c r="HC26" s="56"/>
      <c r="HD26" s="56"/>
      <c r="HE26" s="56"/>
      <c r="HF26" s="56"/>
      <c r="HG26" s="56"/>
      <c r="HH26" s="56"/>
      <c r="HI26" s="56"/>
      <c r="HJ26" s="56"/>
      <c r="HK26" s="56"/>
      <c r="HL26" s="56"/>
      <c r="HM26" s="56"/>
      <c r="HN26" s="56"/>
      <c r="HO26" s="56"/>
      <c r="HP26" s="56"/>
      <c r="HQ26" s="56"/>
      <c r="HR26" s="56"/>
      <c r="HS26" s="56"/>
      <c r="HT26" s="56"/>
      <c r="HU26" s="56"/>
      <c r="HV26" s="56"/>
      <c r="HW26" s="56"/>
      <c r="HX26" s="56"/>
      <c r="HY26" s="56"/>
      <c r="HZ26" s="56"/>
      <c r="IA26" s="56"/>
      <c r="IB26" s="56"/>
      <c r="IC26" s="56"/>
      <c r="ID26" s="56"/>
      <c r="IE26" s="56"/>
      <c r="IF26" s="56"/>
      <c r="IG26" s="56"/>
      <c r="IH26" s="56"/>
      <c r="II26" s="56"/>
      <c r="IJ26" s="56"/>
      <c r="IK26" s="56"/>
      <c r="IL26" s="56"/>
      <c r="IM26" s="56"/>
      <c r="IN26" s="56"/>
      <c r="IO26" s="56"/>
      <c r="IP26" s="56"/>
      <c r="IQ26" s="56"/>
      <c r="IR26" s="56"/>
      <c r="IS26" s="56"/>
      <c r="IT26" s="56"/>
      <c r="IU26" s="56"/>
      <c r="IV26" s="56"/>
      <c r="IW26" s="56"/>
      <c r="IX26" s="56"/>
      <c r="IZ26" s="56"/>
    </row>
    <row r="27" customFormat="false" ht="19.9" hidden="false" customHeight="true" outlineLevel="0" collapsed="false">
      <c r="A27" s="103" t="s">
        <v>90</v>
      </c>
      <c r="B27" s="71" t="str">
        <f aca="false">_xlfn.IFNA(INDEX($AJ$26:$AJ$28,MATCH(2,$AI$26:$AI$28,0)),"")</f>
        <v/>
      </c>
      <c r="C27" s="66" t="str">
        <f aca="false">_xlfn.IFNA(INDEX($AO$26:$AO$28,MATCH(2,$AI$26:$AI$28,0)),"")</f>
        <v/>
      </c>
      <c r="D27" s="94" t="str">
        <f aca="false">IF($S$20=Engagés!$L$19,IF($T$20=0,"",AB27),"")</f>
        <v/>
      </c>
      <c r="E27" s="94"/>
      <c r="F27" s="94"/>
      <c r="G27" s="94" t="str">
        <f aca="false">IF($S$20=Engagés!$L$19,IF($T$20=0,"",X27),"")</f>
        <v/>
      </c>
      <c r="H27" s="94"/>
      <c r="I27" s="94"/>
      <c r="J27" s="94" t="str">
        <f aca="false">IF($S$20=Engagés!L18,IF($T$20=0,"","2"),"")</f>
        <v/>
      </c>
      <c r="K27" s="94"/>
      <c r="L27" s="94"/>
      <c r="M27" s="56"/>
      <c r="N27" s="56"/>
      <c r="O27" s="56"/>
      <c r="P27" s="56"/>
      <c r="Q27" s="56"/>
      <c r="R27" s="56"/>
      <c r="S27" s="104"/>
      <c r="T27" s="56"/>
      <c r="U27" s="56"/>
      <c r="V27" s="56"/>
      <c r="W27" s="56"/>
      <c r="X27" s="105" t="n">
        <f aca="false">IF(Z22&lt;&gt;"",Z22,0)</f>
        <v>0</v>
      </c>
      <c r="Y27" s="105"/>
      <c r="Z27" s="105" t="n">
        <f aca="false">IF(X27&lt;&gt;"",RANK(X27,$X$26:$X$28,0),"")</f>
        <v>1</v>
      </c>
      <c r="AA27" s="105"/>
      <c r="AB27" s="105" t="n">
        <f aca="false">IF(AN22&lt;&gt;"",AN22,0)</f>
        <v>0</v>
      </c>
      <c r="AC27" s="105"/>
      <c r="AD27" s="105" t="n">
        <f aca="false">IF(AB27&lt;&gt;"",RANK(AB27,$AB$26:$AB$28,0),"")</f>
        <v>1</v>
      </c>
      <c r="AE27" s="105"/>
      <c r="AF27" s="106" t="s">
        <v>68</v>
      </c>
      <c r="AG27" s="106" t="n">
        <f aca="false">$J$21+($AB$27/10)+($X$27/100)</f>
        <v>0</v>
      </c>
      <c r="AH27" s="106"/>
      <c r="AI27" s="106" t="str">
        <f aca="false">IF(AG27&lt;&gt;0,RANK(AG27,$AG$26:$AG$28,0),"")</f>
        <v/>
      </c>
      <c r="AJ27" s="74" t="str">
        <f aca="false">B13</f>
        <v/>
      </c>
      <c r="AK27" s="74"/>
      <c r="AL27" s="74"/>
      <c r="AM27" s="74"/>
      <c r="AN27" s="74"/>
      <c r="AO27" s="106" t="str">
        <f aca="false">A13</f>
        <v/>
      </c>
      <c r="AP27" s="56"/>
      <c r="AQ27" s="56"/>
      <c r="AR27" s="56"/>
      <c r="AS27" s="56"/>
      <c r="AT27" s="56"/>
      <c r="AU27" s="56"/>
      <c r="AV27" s="56"/>
      <c r="AW27" s="56"/>
      <c r="AX27" s="56"/>
      <c r="AY27" s="56"/>
      <c r="AZ27" s="56"/>
      <c r="BA27" s="56"/>
      <c r="BB27" s="56"/>
      <c r="BC27" s="56"/>
      <c r="BD27" s="56"/>
      <c r="BE27" s="56"/>
      <c r="BF27" s="56"/>
      <c r="BG27" s="56"/>
      <c r="BH27" s="56"/>
      <c r="BI27" s="56"/>
      <c r="BJ27" s="56"/>
      <c r="BK27" s="56"/>
      <c r="BL27" s="56"/>
      <c r="BM27" s="56"/>
      <c r="BN27" s="56"/>
      <c r="BO27" s="56"/>
      <c r="BP27" s="56"/>
      <c r="BQ27" s="56"/>
      <c r="BR27" s="56"/>
      <c r="BS27" s="56"/>
      <c r="BT27" s="56"/>
      <c r="BU27" s="56"/>
      <c r="BV27" s="56"/>
      <c r="BW27" s="56"/>
      <c r="BX27" s="56"/>
      <c r="BY27" s="56"/>
      <c r="BZ27" s="56"/>
      <c r="CA27" s="56"/>
      <c r="CB27" s="56"/>
      <c r="CC27" s="56"/>
      <c r="CD27" s="56"/>
      <c r="CE27" s="56"/>
      <c r="CF27" s="56"/>
      <c r="CG27" s="56"/>
      <c r="CH27" s="56"/>
      <c r="CI27" s="56"/>
      <c r="CJ27" s="56"/>
      <c r="CK27" s="56"/>
      <c r="CL27" s="56"/>
      <c r="CM27" s="56"/>
      <c r="CN27" s="56"/>
      <c r="CO27" s="56"/>
      <c r="CP27" s="56"/>
      <c r="CQ27" s="56"/>
      <c r="CR27" s="56"/>
      <c r="CS27" s="56"/>
      <c r="CT27" s="56"/>
      <c r="CU27" s="56"/>
      <c r="CV27" s="56"/>
      <c r="CW27" s="56"/>
      <c r="CX27" s="56"/>
      <c r="CY27" s="56"/>
      <c r="CZ27" s="56"/>
      <c r="DA27" s="56"/>
      <c r="DB27" s="56"/>
      <c r="DC27" s="56"/>
      <c r="DD27" s="56"/>
      <c r="DE27" s="56"/>
      <c r="DF27" s="56"/>
      <c r="DG27" s="56"/>
      <c r="DH27" s="56"/>
      <c r="DI27" s="56"/>
      <c r="DJ27" s="56"/>
      <c r="DK27" s="56"/>
      <c r="DL27" s="56"/>
      <c r="DM27" s="56"/>
      <c r="DN27" s="56"/>
      <c r="DO27" s="56"/>
      <c r="DP27" s="56"/>
      <c r="DQ27" s="56"/>
      <c r="DR27" s="56"/>
      <c r="DS27" s="56"/>
      <c r="DT27" s="56"/>
      <c r="DU27" s="56"/>
      <c r="DV27" s="56"/>
      <c r="DW27" s="56"/>
      <c r="DX27" s="56"/>
      <c r="DY27" s="56"/>
      <c r="DZ27" s="56"/>
      <c r="EA27" s="56"/>
      <c r="EB27" s="56"/>
      <c r="EC27" s="56"/>
      <c r="ED27" s="56"/>
      <c r="EE27" s="56"/>
      <c r="EF27" s="56"/>
      <c r="EG27" s="56"/>
      <c r="EH27" s="56"/>
      <c r="EI27" s="56"/>
      <c r="EJ27" s="56"/>
      <c r="EK27" s="56"/>
      <c r="EL27" s="56"/>
      <c r="EM27" s="56"/>
      <c r="EN27" s="56"/>
      <c r="EO27" s="56"/>
      <c r="EP27" s="56"/>
      <c r="EQ27" s="56"/>
      <c r="ER27" s="56"/>
      <c r="ES27" s="56"/>
      <c r="ET27" s="56"/>
      <c r="EU27" s="56"/>
      <c r="EV27" s="56"/>
      <c r="EW27" s="56"/>
      <c r="EX27" s="56"/>
      <c r="EY27" s="56"/>
      <c r="EZ27" s="56"/>
      <c r="FA27" s="56"/>
      <c r="FB27" s="56"/>
      <c r="FC27" s="56"/>
      <c r="FD27" s="56"/>
      <c r="FE27" s="56"/>
      <c r="FF27" s="56"/>
      <c r="FG27" s="56"/>
      <c r="FH27" s="56"/>
      <c r="FI27" s="56"/>
      <c r="FJ27" s="56"/>
      <c r="FK27" s="56"/>
      <c r="FL27" s="56"/>
      <c r="FM27" s="56"/>
      <c r="FN27" s="56"/>
      <c r="FO27" s="56"/>
      <c r="FP27" s="56"/>
      <c r="FQ27" s="56"/>
      <c r="FR27" s="56"/>
      <c r="FS27" s="56"/>
      <c r="FT27" s="56"/>
      <c r="FU27" s="56"/>
      <c r="FV27" s="56"/>
      <c r="FW27" s="56"/>
      <c r="FX27" s="56"/>
      <c r="FY27" s="56"/>
      <c r="FZ27" s="56"/>
      <c r="GA27" s="56"/>
      <c r="GB27" s="56"/>
      <c r="GC27" s="56"/>
      <c r="GD27" s="56"/>
      <c r="GE27" s="56"/>
      <c r="GF27" s="56"/>
      <c r="GG27" s="56"/>
      <c r="GH27" s="56"/>
      <c r="GI27" s="56"/>
      <c r="GJ27" s="56"/>
      <c r="GK27" s="56"/>
      <c r="GL27" s="56"/>
      <c r="GM27" s="56"/>
      <c r="GN27" s="56"/>
      <c r="GO27" s="56"/>
      <c r="GP27" s="56"/>
      <c r="GQ27" s="56"/>
      <c r="GR27" s="56"/>
      <c r="GS27" s="56"/>
      <c r="GT27" s="56"/>
      <c r="GU27" s="56"/>
      <c r="GV27" s="56"/>
      <c r="GW27" s="56"/>
      <c r="GX27" s="56"/>
      <c r="GY27" s="56"/>
      <c r="GZ27" s="56"/>
      <c r="HA27" s="56"/>
      <c r="HB27" s="56"/>
      <c r="HC27" s="56"/>
      <c r="HD27" s="56"/>
      <c r="HE27" s="56"/>
      <c r="HF27" s="56"/>
      <c r="HG27" s="56"/>
      <c r="HH27" s="56"/>
      <c r="HI27" s="56"/>
      <c r="HJ27" s="56"/>
      <c r="HK27" s="56"/>
      <c r="HL27" s="56"/>
      <c r="HM27" s="56"/>
      <c r="HN27" s="56"/>
      <c r="HO27" s="56"/>
      <c r="HP27" s="56"/>
      <c r="HQ27" s="56"/>
      <c r="HR27" s="56"/>
      <c r="HS27" s="56"/>
      <c r="HT27" s="56"/>
      <c r="HU27" s="56"/>
      <c r="HV27" s="56"/>
      <c r="HW27" s="56"/>
      <c r="HX27" s="56"/>
      <c r="HY27" s="56"/>
      <c r="HZ27" s="56"/>
      <c r="IA27" s="56"/>
      <c r="IB27" s="56"/>
      <c r="IC27" s="56"/>
      <c r="ID27" s="56"/>
      <c r="IE27" s="56"/>
      <c r="IF27" s="56"/>
      <c r="IG27" s="56"/>
      <c r="IH27" s="56"/>
      <c r="II27" s="56"/>
      <c r="IJ27" s="56"/>
      <c r="IK27" s="56"/>
      <c r="IL27" s="56"/>
      <c r="IM27" s="56"/>
      <c r="IN27" s="56"/>
      <c r="IO27" s="56"/>
      <c r="IP27" s="56"/>
      <c r="IQ27" s="56"/>
      <c r="IR27" s="56"/>
      <c r="IS27" s="56"/>
      <c r="IT27" s="56"/>
      <c r="IU27" s="56"/>
      <c r="IV27" s="56"/>
      <c r="IW27" s="56"/>
      <c r="IX27" s="56"/>
      <c r="IZ27" s="56"/>
    </row>
    <row r="28" customFormat="false" ht="19.9" hidden="false" customHeight="true" outlineLevel="0" collapsed="false">
      <c r="A28" s="103" t="s">
        <v>91</v>
      </c>
      <c r="B28" s="71" t="str">
        <f aca="false">_xlfn.IFNA(INDEX($AJ$26:$AJ$28,MATCH(3,$AI$26:$AI$28,0)),"")</f>
        <v/>
      </c>
      <c r="C28" s="66" t="str">
        <f aca="false">_xlfn.IFNA(INDEX($AO$26:$AO$28,MATCH(3,$AI$26:$AI$28,0)),"")</f>
        <v/>
      </c>
      <c r="D28" s="94" t="str">
        <f aca="false">IF($S$20=Engagés!$L$19,IF($T$20=0,"",AB28),"")</f>
        <v/>
      </c>
      <c r="E28" s="94"/>
      <c r="F28" s="94"/>
      <c r="G28" s="94" t="str">
        <f aca="false">IF($S$20=Engagés!$L$19,IF($T$20=0,"",X28),"")</f>
        <v/>
      </c>
      <c r="H28" s="94"/>
      <c r="I28" s="94"/>
      <c r="J28" s="94" t="str">
        <f aca="false">IF($S$20=Engagés!L18,IF($T$20=0,"","3"),"")</f>
        <v/>
      </c>
      <c r="K28" s="94"/>
      <c r="L28" s="94"/>
      <c r="M28" s="56"/>
      <c r="N28" s="56"/>
      <c r="O28" s="56"/>
      <c r="P28" s="56"/>
      <c r="Q28" s="56"/>
      <c r="R28" s="56"/>
      <c r="S28" s="56"/>
      <c r="T28" s="56"/>
      <c r="U28" s="56"/>
      <c r="V28" s="56"/>
      <c r="W28" s="56"/>
      <c r="X28" s="105" t="n">
        <f aca="false">IF(AB22&lt;&gt;"",AB22,0)</f>
        <v>0</v>
      </c>
      <c r="Y28" s="105"/>
      <c r="Z28" s="105" t="n">
        <f aca="false">IF(X28&lt;&gt;"",RANK(X28,$X$26:$X$28,0),"")</f>
        <v>1</v>
      </c>
      <c r="AA28" s="105"/>
      <c r="AB28" s="105" t="n">
        <f aca="false">IF(AP22&lt;&gt;"",AP22,0)</f>
        <v>0</v>
      </c>
      <c r="AC28" s="105"/>
      <c r="AD28" s="105" t="n">
        <f aca="false">IF(AB28&lt;&gt;"",RANK(AB28,$AB$26:$AB$28,0),"")</f>
        <v>1</v>
      </c>
      <c r="AE28" s="105"/>
      <c r="AF28" s="106" t="s">
        <v>69</v>
      </c>
      <c r="AG28" s="106" t="n">
        <f aca="false">$K$21+($AB$28/10)+($X$28/100)</f>
        <v>0</v>
      </c>
      <c r="AH28" s="106"/>
      <c r="AI28" s="106" t="str">
        <f aca="false">IF(AG28&lt;&gt;0,RANK(AG28,$AG$26:$AG$28,0),"")</f>
        <v/>
      </c>
      <c r="AJ28" s="74" t="str">
        <f aca="false">B14</f>
        <v/>
      </c>
      <c r="AK28" s="74"/>
      <c r="AL28" s="74"/>
      <c r="AM28" s="74"/>
      <c r="AN28" s="74"/>
      <c r="AO28" s="106" t="str">
        <f aca="false">A14</f>
        <v/>
      </c>
      <c r="AP28" s="56"/>
      <c r="AQ28" s="56"/>
      <c r="AR28" s="56"/>
      <c r="AS28" s="56"/>
      <c r="AT28" s="56"/>
      <c r="AU28" s="56"/>
      <c r="AV28" s="56"/>
      <c r="AW28" s="56"/>
      <c r="AX28" s="56"/>
      <c r="AY28" s="56"/>
      <c r="AZ28" s="56"/>
      <c r="BA28" s="56"/>
      <c r="BB28" s="56"/>
      <c r="BC28" s="56"/>
      <c r="BD28" s="56"/>
      <c r="BE28" s="56"/>
      <c r="BF28" s="56"/>
      <c r="BG28" s="56"/>
      <c r="BH28" s="56"/>
      <c r="BI28" s="56"/>
      <c r="BJ28" s="56"/>
      <c r="BK28" s="56"/>
      <c r="BL28" s="56"/>
      <c r="BM28" s="56"/>
      <c r="BN28" s="56"/>
      <c r="BO28" s="56"/>
      <c r="BP28" s="56"/>
      <c r="BQ28" s="56"/>
      <c r="BR28" s="56"/>
      <c r="BS28" s="56"/>
      <c r="BT28" s="56"/>
      <c r="BU28" s="56"/>
      <c r="BV28" s="56"/>
      <c r="BW28" s="56"/>
      <c r="BX28" s="56"/>
      <c r="BY28" s="56"/>
      <c r="BZ28" s="56"/>
      <c r="CA28" s="56"/>
      <c r="CB28" s="56"/>
      <c r="CC28" s="56"/>
      <c r="CD28" s="56"/>
      <c r="CE28" s="56"/>
      <c r="CF28" s="56"/>
      <c r="CG28" s="56"/>
      <c r="CH28" s="56"/>
      <c r="CI28" s="56"/>
      <c r="CJ28" s="56"/>
      <c r="CK28" s="56"/>
      <c r="CL28" s="56"/>
      <c r="CM28" s="56"/>
      <c r="CN28" s="56"/>
      <c r="CO28" s="56"/>
      <c r="CP28" s="56"/>
      <c r="CQ28" s="56"/>
      <c r="CR28" s="56"/>
      <c r="CS28" s="56"/>
      <c r="CT28" s="56"/>
      <c r="CU28" s="56"/>
      <c r="CV28" s="56"/>
      <c r="CW28" s="56"/>
      <c r="CX28" s="56"/>
      <c r="CY28" s="56"/>
      <c r="CZ28" s="56"/>
      <c r="DA28" s="56"/>
      <c r="DB28" s="56"/>
      <c r="DC28" s="56"/>
      <c r="DD28" s="56"/>
      <c r="DE28" s="56"/>
      <c r="DF28" s="56"/>
      <c r="DG28" s="56"/>
      <c r="DH28" s="56"/>
      <c r="DI28" s="56"/>
      <c r="DJ28" s="56"/>
      <c r="DK28" s="56"/>
      <c r="DL28" s="56"/>
      <c r="DM28" s="56"/>
      <c r="DN28" s="56"/>
      <c r="DO28" s="56"/>
      <c r="DP28" s="56"/>
      <c r="DQ28" s="56"/>
      <c r="DR28" s="56"/>
      <c r="DS28" s="56"/>
      <c r="DT28" s="56"/>
      <c r="DU28" s="56"/>
      <c r="DV28" s="56"/>
      <c r="DW28" s="56"/>
      <c r="DX28" s="56"/>
      <c r="DY28" s="56"/>
      <c r="DZ28" s="56"/>
      <c r="EA28" s="56"/>
      <c r="EB28" s="56"/>
      <c r="EC28" s="56"/>
      <c r="ED28" s="56"/>
      <c r="EE28" s="56"/>
      <c r="EF28" s="56"/>
      <c r="EG28" s="56"/>
      <c r="EH28" s="56"/>
      <c r="EI28" s="56"/>
      <c r="EJ28" s="56"/>
      <c r="EK28" s="56"/>
      <c r="EL28" s="56"/>
      <c r="EM28" s="56"/>
      <c r="EN28" s="56"/>
      <c r="EO28" s="56"/>
      <c r="EP28" s="56"/>
      <c r="EQ28" s="56"/>
      <c r="ER28" s="56"/>
      <c r="ES28" s="56"/>
      <c r="ET28" s="56"/>
      <c r="EU28" s="56"/>
      <c r="EV28" s="56"/>
      <c r="EW28" s="56"/>
      <c r="EX28" s="56"/>
      <c r="EY28" s="56"/>
      <c r="EZ28" s="56"/>
      <c r="FA28" s="56"/>
      <c r="FB28" s="56"/>
      <c r="FC28" s="56"/>
      <c r="FD28" s="56"/>
      <c r="FE28" s="56"/>
      <c r="FF28" s="56"/>
      <c r="FG28" s="56"/>
      <c r="FH28" s="56"/>
      <c r="FI28" s="56"/>
      <c r="FJ28" s="56"/>
      <c r="FK28" s="56"/>
      <c r="FL28" s="56"/>
      <c r="FM28" s="56"/>
      <c r="FN28" s="56"/>
      <c r="FO28" s="56"/>
      <c r="FP28" s="56"/>
      <c r="FQ28" s="56"/>
      <c r="FR28" s="56"/>
      <c r="FS28" s="56"/>
      <c r="FT28" s="56"/>
      <c r="FU28" s="56"/>
      <c r="FV28" s="56"/>
      <c r="FW28" s="56"/>
      <c r="FX28" s="56"/>
      <c r="FY28" s="56"/>
      <c r="FZ28" s="56"/>
      <c r="GA28" s="56"/>
      <c r="GB28" s="56"/>
      <c r="GC28" s="56"/>
      <c r="GD28" s="56"/>
      <c r="GE28" s="56"/>
      <c r="GF28" s="56"/>
      <c r="GG28" s="56"/>
      <c r="GH28" s="56"/>
      <c r="GI28" s="56"/>
      <c r="GJ28" s="56"/>
      <c r="GK28" s="56"/>
      <c r="GL28" s="56"/>
      <c r="GM28" s="56"/>
      <c r="GN28" s="56"/>
      <c r="GO28" s="56"/>
      <c r="GP28" s="56"/>
      <c r="GQ28" s="56"/>
      <c r="GR28" s="56"/>
      <c r="GS28" s="56"/>
      <c r="GT28" s="56"/>
      <c r="GU28" s="56"/>
      <c r="GV28" s="56"/>
      <c r="GW28" s="56"/>
      <c r="GX28" s="56"/>
      <c r="GY28" s="56"/>
      <c r="GZ28" s="56"/>
      <c r="HA28" s="56"/>
      <c r="HB28" s="56"/>
      <c r="HC28" s="56"/>
      <c r="HD28" s="56"/>
      <c r="HE28" s="56"/>
      <c r="HF28" s="56"/>
      <c r="HG28" s="56"/>
      <c r="HH28" s="56"/>
      <c r="HI28" s="56"/>
      <c r="HJ28" s="56"/>
      <c r="HK28" s="56"/>
      <c r="HL28" s="56"/>
      <c r="HM28" s="56"/>
      <c r="HN28" s="56"/>
      <c r="HO28" s="56"/>
      <c r="HP28" s="56"/>
      <c r="HQ28" s="56"/>
      <c r="HR28" s="56"/>
      <c r="HS28" s="56"/>
      <c r="HT28" s="56"/>
      <c r="HU28" s="56"/>
      <c r="HV28" s="56"/>
      <c r="HW28" s="56"/>
      <c r="HX28" s="56"/>
      <c r="HY28" s="56"/>
      <c r="HZ28" s="56"/>
      <c r="IA28" s="56"/>
      <c r="IB28" s="56"/>
      <c r="IC28" s="56"/>
      <c r="ID28" s="56"/>
      <c r="IE28" s="56"/>
      <c r="IF28" s="56"/>
      <c r="IG28" s="56"/>
      <c r="IH28" s="56"/>
      <c r="II28" s="56"/>
      <c r="IJ28" s="56"/>
      <c r="IK28" s="56"/>
      <c r="IL28" s="56"/>
      <c r="IM28" s="56"/>
      <c r="IN28" s="56"/>
      <c r="IO28" s="56"/>
      <c r="IP28" s="56"/>
      <c r="IQ28" s="56"/>
      <c r="IR28" s="56"/>
      <c r="IS28" s="56"/>
      <c r="IT28" s="56"/>
      <c r="IU28" s="56"/>
      <c r="IV28" s="56"/>
      <c r="IW28" s="56"/>
      <c r="IX28" s="56"/>
      <c r="IZ28" s="56"/>
    </row>
    <row r="29" customFormat="false" ht="19.9" hidden="false" customHeight="true" outlineLevel="0" collapsed="false">
      <c r="C29" s="56"/>
      <c r="M29" s="56"/>
      <c r="N29" s="56"/>
      <c r="O29" s="56"/>
      <c r="P29" s="56"/>
      <c r="Q29" s="56"/>
      <c r="R29" s="56"/>
      <c r="S29" s="56"/>
      <c r="T29" s="56"/>
      <c r="U29" s="56"/>
      <c r="V29" s="56"/>
      <c r="AO29" s="56"/>
      <c r="AP29" s="56"/>
      <c r="AQ29" s="56"/>
      <c r="AR29" s="56"/>
      <c r="AS29" s="56"/>
      <c r="AT29" s="56"/>
      <c r="AU29" s="56"/>
      <c r="AV29" s="56"/>
      <c r="AW29" s="56"/>
      <c r="AX29" s="56"/>
      <c r="AY29" s="56"/>
      <c r="AZ29" s="56"/>
      <c r="BA29" s="56"/>
      <c r="BB29" s="56"/>
      <c r="BC29" s="56"/>
      <c r="BD29" s="56"/>
      <c r="BE29" s="56"/>
      <c r="BF29" s="56"/>
      <c r="BG29" s="56"/>
      <c r="BH29" s="56"/>
      <c r="BI29" s="56"/>
      <c r="BJ29" s="56"/>
      <c r="BK29" s="56"/>
      <c r="BL29" s="56"/>
      <c r="BM29" s="56"/>
      <c r="BN29" s="56"/>
      <c r="BO29" s="56"/>
      <c r="BP29" s="56"/>
      <c r="BQ29" s="56"/>
      <c r="BR29" s="56"/>
      <c r="BS29" s="56"/>
      <c r="BT29" s="56"/>
      <c r="BU29" s="56"/>
      <c r="BV29" s="56"/>
      <c r="BW29" s="56"/>
      <c r="BX29" s="56"/>
      <c r="BY29" s="56"/>
      <c r="BZ29" s="56"/>
      <c r="CA29" s="56"/>
      <c r="CB29" s="56"/>
      <c r="CC29" s="56"/>
      <c r="CD29" s="56"/>
      <c r="CE29" s="56"/>
      <c r="CF29" s="56"/>
      <c r="CG29" s="56"/>
      <c r="CH29" s="56"/>
      <c r="CI29" s="56"/>
      <c r="CJ29" s="56"/>
      <c r="CK29" s="56"/>
      <c r="CL29" s="56"/>
      <c r="CM29" s="56"/>
      <c r="CN29" s="56"/>
      <c r="CO29" s="56"/>
      <c r="CP29" s="56"/>
      <c r="CQ29" s="56"/>
      <c r="CR29" s="56"/>
      <c r="CS29" s="56"/>
      <c r="CT29" s="56"/>
      <c r="CU29" s="56"/>
      <c r="CV29" s="56"/>
      <c r="CW29" s="56"/>
      <c r="CX29" s="56"/>
      <c r="CY29" s="56"/>
      <c r="CZ29" s="56"/>
      <c r="DA29" s="56"/>
      <c r="DB29" s="56"/>
      <c r="DC29" s="56"/>
      <c r="DD29" s="56"/>
      <c r="DE29" s="56"/>
      <c r="DF29" s="56"/>
      <c r="DG29" s="56"/>
      <c r="DH29" s="56"/>
      <c r="DI29" s="56"/>
      <c r="DJ29" s="56"/>
      <c r="DK29" s="56"/>
      <c r="DL29" s="56"/>
      <c r="DM29" s="56"/>
      <c r="DN29" s="56"/>
      <c r="DO29" s="56"/>
      <c r="DP29" s="56"/>
      <c r="DQ29" s="56"/>
      <c r="DR29" s="56"/>
      <c r="DS29" s="56"/>
      <c r="DT29" s="56"/>
      <c r="DU29" s="56"/>
      <c r="DV29" s="56"/>
      <c r="DW29" s="56"/>
      <c r="DX29" s="56"/>
      <c r="DY29" s="56"/>
      <c r="DZ29" s="56"/>
      <c r="EA29" s="56"/>
      <c r="EB29" s="56"/>
      <c r="EC29" s="56"/>
      <c r="ED29" s="56"/>
      <c r="EE29" s="56"/>
      <c r="EF29" s="56"/>
      <c r="EG29" s="56"/>
      <c r="EH29" s="56"/>
      <c r="EI29" s="56"/>
      <c r="EJ29" s="56"/>
      <c r="EK29" s="56"/>
      <c r="EL29" s="56"/>
      <c r="EM29" s="56"/>
      <c r="EN29" s="56"/>
      <c r="EO29" s="56"/>
      <c r="EP29" s="56"/>
      <c r="EQ29" s="56"/>
      <c r="ER29" s="56"/>
      <c r="ES29" s="56"/>
      <c r="ET29" s="56"/>
      <c r="EU29" s="56"/>
      <c r="EV29" s="56"/>
      <c r="EW29" s="56"/>
      <c r="EX29" s="56"/>
      <c r="EY29" s="56"/>
      <c r="EZ29" s="56"/>
      <c r="FA29" s="56"/>
      <c r="FB29" s="56"/>
      <c r="FC29" s="56"/>
      <c r="FD29" s="56"/>
      <c r="FE29" s="56"/>
      <c r="FF29" s="56"/>
      <c r="FG29" s="56"/>
      <c r="FH29" s="56"/>
      <c r="FI29" s="56"/>
      <c r="FJ29" s="56"/>
      <c r="FK29" s="56"/>
      <c r="FL29" s="56"/>
      <c r="FM29" s="56"/>
      <c r="FN29" s="56"/>
      <c r="FO29" s="56"/>
      <c r="FP29" s="56"/>
      <c r="FQ29" s="56"/>
      <c r="FR29" s="56"/>
      <c r="FS29" s="56"/>
      <c r="FT29" s="56"/>
      <c r="FU29" s="56"/>
      <c r="FV29" s="56"/>
      <c r="FW29" s="56"/>
      <c r="FX29" s="56"/>
      <c r="FY29" s="56"/>
      <c r="FZ29" s="56"/>
      <c r="GA29" s="56"/>
      <c r="GB29" s="56"/>
      <c r="GC29" s="56"/>
      <c r="GD29" s="56"/>
      <c r="GE29" s="56"/>
      <c r="GF29" s="56"/>
      <c r="GG29" s="56"/>
      <c r="GH29" s="56"/>
      <c r="GI29" s="56"/>
      <c r="GJ29" s="56"/>
      <c r="GK29" s="56"/>
      <c r="GL29" s="56"/>
      <c r="GM29" s="56"/>
      <c r="GN29" s="56"/>
      <c r="GO29" s="56"/>
      <c r="GP29" s="56"/>
      <c r="GQ29" s="56"/>
      <c r="GR29" s="56"/>
      <c r="GS29" s="56"/>
      <c r="GT29" s="56"/>
      <c r="GU29" s="56"/>
      <c r="GV29" s="56"/>
      <c r="GW29" s="56"/>
      <c r="GX29" s="56"/>
      <c r="GY29" s="56"/>
      <c r="GZ29" s="56"/>
      <c r="HA29" s="56"/>
      <c r="HB29" s="56"/>
      <c r="HC29" s="56"/>
      <c r="HD29" s="56"/>
      <c r="HE29" s="56"/>
      <c r="HF29" s="56"/>
      <c r="HG29" s="56"/>
      <c r="HH29" s="56"/>
      <c r="HI29" s="56"/>
      <c r="HJ29" s="56"/>
      <c r="HK29" s="56"/>
      <c r="HL29" s="56"/>
      <c r="HM29" s="56"/>
      <c r="HN29" s="56"/>
      <c r="HO29" s="56"/>
      <c r="HP29" s="56"/>
      <c r="HQ29" s="56"/>
      <c r="HR29" s="56"/>
      <c r="HS29" s="56"/>
      <c r="HT29" s="56"/>
      <c r="HU29" s="56"/>
      <c r="HV29" s="56"/>
      <c r="HW29" s="56"/>
      <c r="HX29" s="56"/>
      <c r="HY29" s="56"/>
      <c r="HZ29" s="56"/>
      <c r="IA29" s="56"/>
      <c r="IB29" s="56"/>
      <c r="IC29" s="56"/>
      <c r="ID29" s="56"/>
      <c r="IE29" s="56"/>
      <c r="IF29" s="56"/>
      <c r="IG29" s="56"/>
      <c r="IH29" s="56"/>
      <c r="II29" s="56"/>
      <c r="IJ29" s="56"/>
      <c r="IK29" s="56"/>
      <c r="IL29" s="56"/>
      <c r="IM29" s="56"/>
      <c r="IN29" s="56"/>
      <c r="IO29" s="56"/>
      <c r="IP29" s="56"/>
      <c r="IQ29" s="56"/>
      <c r="IR29" s="56"/>
      <c r="IS29" s="56"/>
      <c r="IT29" s="56"/>
      <c r="IU29" s="56"/>
      <c r="IV29" s="56"/>
      <c r="IW29" s="56"/>
      <c r="IX29" s="56"/>
      <c r="IZ29" s="56"/>
    </row>
    <row r="30" customFormat="false" ht="19.9" hidden="false" customHeight="true" outlineLevel="0" collapsed="false">
      <c r="AO30" s="56"/>
      <c r="AP30" s="56"/>
      <c r="AQ30" s="56"/>
      <c r="AR30" s="56"/>
      <c r="AS30" s="56"/>
      <c r="AT30" s="56"/>
      <c r="BF30" s="56"/>
      <c r="BG30" s="56"/>
      <c r="BH30" s="56"/>
      <c r="BI30" s="56"/>
      <c r="BJ30" s="56"/>
      <c r="BK30" s="56"/>
      <c r="BL30" s="56"/>
      <c r="BM30" s="56"/>
      <c r="BN30" s="56"/>
      <c r="BO30" s="56"/>
      <c r="BP30" s="56"/>
      <c r="BQ30" s="56"/>
      <c r="BR30" s="56"/>
      <c r="BS30" s="56"/>
      <c r="BT30" s="56"/>
      <c r="BU30" s="56"/>
      <c r="BV30" s="56"/>
      <c r="BW30" s="56"/>
      <c r="BX30" s="56"/>
      <c r="BY30" s="56"/>
      <c r="BZ30" s="56"/>
      <c r="CA30" s="56"/>
      <c r="CB30" s="56"/>
      <c r="CC30" s="56"/>
      <c r="CD30" s="56"/>
      <c r="CE30" s="56"/>
      <c r="CF30" s="56"/>
      <c r="CG30" s="56"/>
      <c r="CH30" s="56"/>
    </row>
    <row r="31" customFormat="false" ht="20.1" hidden="false" customHeight="true" outlineLevel="0" collapsed="false">
      <c r="BF31" s="56"/>
      <c r="BG31" s="56"/>
      <c r="BH31" s="56"/>
      <c r="BI31" s="56"/>
      <c r="BJ31" s="56"/>
      <c r="BK31" s="56"/>
      <c r="BL31" s="56"/>
      <c r="BM31" s="56"/>
      <c r="BN31" s="56"/>
      <c r="BO31" s="56"/>
      <c r="BP31" s="56"/>
      <c r="BQ31" s="56"/>
      <c r="BR31" s="56"/>
      <c r="BS31" s="56"/>
      <c r="BT31" s="56"/>
      <c r="BU31" s="56"/>
      <c r="BV31" s="56"/>
      <c r="BW31" s="56"/>
      <c r="BX31" s="56"/>
      <c r="BY31" s="56"/>
      <c r="BZ31" s="56"/>
      <c r="CA31" s="56"/>
      <c r="CB31" s="56"/>
      <c r="CC31" s="56"/>
      <c r="CD31" s="56"/>
      <c r="CE31" s="56"/>
      <c r="CF31" s="56"/>
      <c r="CG31" s="56"/>
      <c r="CH31" s="56"/>
    </row>
    <row r="32" customFormat="false" ht="21.95" hidden="false" customHeight="true" outlineLevel="0" collapsed="false"/>
    <row r="33" customFormat="false" ht="21.95" hidden="false" customHeight="true" outlineLevel="0" collapsed="false"/>
    <row r="34" customFormat="false" ht="21.95" hidden="false" customHeight="true" outlineLevel="0" collapsed="false"/>
    <row r="35" customFormat="false" ht="21.95" hidden="false" customHeight="true" outlineLevel="0" collapsed="false"/>
    <row r="36" customFormat="false" ht="21.95" hidden="false" customHeight="true" outlineLevel="0" collapsed="false"/>
    <row r="37" customFormat="false" ht="21.95" hidden="false" customHeight="true" outlineLevel="0" collapsed="false"/>
    <row r="38" customFormat="false" ht="21.95" hidden="false" customHeight="true" outlineLevel="0" collapsed="false"/>
  </sheetData>
  <mergeCells count="67">
    <mergeCell ref="D11:F11"/>
    <mergeCell ref="G11:J11"/>
    <mergeCell ref="K11:M11"/>
    <mergeCell ref="D12:F12"/>
    <mergeCell ref="G12:J12"/>
    <mergeCell ref="K12:M12"/>
    <mergeCell ref="D13:F13"/>
    <mergeCell ref="G13:J13"/>
    <mergeCell ref="K13:M13"/>
    <mergeCell ref="D14:F14"/>
    <mergeCell ref="G14:J14"/>
    <mergeCell ref="K14:M14"/>
    <mergeCell ref="X14:AC14"/>
    <mergeCell ref="AL14:AQ14"/>
    <mergeCell ref="X15:Y15"/>
    <mergeCell ref="Z15:AA15"/>
    <mergeCell ref="AB15:AC15"/>
    <mergeCell ref="AE15:AI15"/>
    <mergeCell ref="AL15:AM15"/>
    <mergeCell ref="AN15:AO15"/>
    <mergeCell ref="AP15:AQ15"/>
    <mergeCell ref="B16:C16"/>
    <mergeCell ref="D16:H16"/>
    <mergeCell ref="D21:H21"/>
    <mergeCell ref="D22:H22"/>
    <mergeCell ref="X22:Y22"/>
    <mergeCell ref="Z22:AA22"/>
    <mergeCell ref="AB22:AC22"/>
    <mergeCell ref="AL22:AM22"/>
    <mergeCell ref="AN22:AO22"/>
    <mergeCell ref="AP22:AQ22"/>
    <mergeCell ref="E24:K24"/>
    <mergeCell ref="X24:AA25"/>
    <mergeCell ref="AB24:AE25"/>
    <mergeCell ref="AG24:AI25"/>
    <mergeCell ref="AZ24:BA24"/>
    <mergeCell ref="BB24:BC24"/>
    <mergeCell ref="D25:F25"/>
    <mergeCell ref="G25:I25"/>
    <mergeCell ref="J25:L25"/>
    <mergeCell ref="D26:F26"/>
    <mergeCell ref="G26:I26"/>
    <mergeCell ref="J26:L26"/>
    <mergeCell ref="X26:Y26"/>
    <mergeCell ref="Z26:AA26"/>
    <mergeCell ref="AB26:AC26"/>
    <mergeCell ref="AD26:AE26"/>
    <mergeCell ref="AG26:AH26"/>
    <mergeCell ref="AJ26:AN26"/>
    <mergeCell ref="D27:F27"/>
    <mergeCell ref="G27:I27"/>
    <mergeCell ref="J27:L27"/>
    <mergeCell ref="X27:Y27"/>
    <mergeCell ref="Z27:AA27"/>
    <mergeCell ref="AB27:AC27"/>
    <mergeCell ref="AD27:AE27"/>
    <mergeCell ref="AG27:AH27"/>
    <mergeCell ref="AJ27:AN27"/>
    <mergeCell ref="D28:F28"/>
    <mergeCell ref="G28:I28"/>
    <mergeCell ref="J28:L28"/>
    <mergeCell ref="X28:Y28"/>
    <mergeCell ref="Z28:AA28"/>
    <mergeCell ref="AB28:AC28"/>
    <mergeCell ref="AD28:AE28"/>
    <mergeCell ref="AG28:AH28"/>
    <mergeCell ref="AJ28:AN28"/>
  </mergeCells>
  <conditionalFormatting sqref="C25 E24">
    <cfRule type="expression" priority="2" aboveAverage="0" equalAverage="0" bottom="0" percent="0" rank="0" text="" dxfId="0">
      <formula>IF(SUM(AT20:BB20)&lt;&gt;0,TRUE())</formula>
    </cfRule>
  </conditionalFormatting>
  <printOptions headings="false" gridLines="false" gridLinesSet="true" horizontalCentered="false" verticalCentered="false"/>
  <pageMargins left="0.39375" right="0.39375" top="0.39375" bottom="0.393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B1:AY9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E21" activeCellId="0" sqref="E21"/>
    </sheetView>
  </sheetViews>
  <sheetFormatPr defaultColWidth="11.53515625" defaultRowHeight="13.8" zeroHeight="false" outlineLevelRow="0" outlineLevelCol="0"/>
  <cols>
    <col collapsed="false" customWidth="true" hidden="false" outlineLevel="0" max="1" min="1" style="1" width="4.87"/>
    <col collapsed="false" customWidth="true" hidden="false" outlineLevel="0" max="2" min="2" style="107" width="4.87"/>
    <col collapsed="false" customWidth="true" hidden="false" outlineLevel="0" max="3" min="3" style="107" width="17.71"/>
    <col collapsed="false" customWidth="true" hidden="false" outlineLevel="0" max="5" min="4" style="108" width="3.71"/>
    <col collapsed="false" customWidth="true" hidden="false" outlineLevel="0" max="6" min="6" style="107" width="5.71"/>
    <col collapsed="false" customWidth="true" hidden="false" outlineLevel="0" max="7" min="7" style="107" width="5.41"/>
    <col collapsed="false" customWidth="true" hidden="false" outlineLevel="0" max="8" min="8" style="109" width="23.53"/>
    <col collapsed="false" customWidth="true" hidden="false" outlineLevel="0" max="9" min="9" style="108" width="3.71"/>
    <col collapsed="false" customWidth="true" hidden="false" outlineLevel="0" max="10" min="10" style="110" width="3.71"/>
    <col collapsed="false" customWidth="true" hidden="false" outlineLevel="0" max="11" min="11" style="107" width="5.71"/>
    <col collapsed="false" customWidth="true" hidden="false" outlineLevel="0" max="12" min="12" style="107" width="5.2"/>
    <col collapsed="false" customWidth="true" hidden="false" outlineLevel="0" max="13" min="13" style="107" width="17.71"/>
    <col collapsed="false" customWidth="true" hidden="false" outlineLevel="0" max="14" min="14" style="108" width="3.71"/>
    <col collapsed="false" customWidth="true" hidden="false" outlineLevel="0" max="15" min="15" style="110" width="3.71"/>
    <col collapsed="false" customWidth="true" hidden="false" outlineLevel="0" max="16" min="16" style="107" width="5.71"/>
    <col collapsed="false" customWidth="true" hidden="false" outlineLevel="0" max="17" min="17" style="107" width="4.98"/>
    <col collapsed="false" customWidth="true" hidden="false" outlineLevel="0" max="18" min="18" style="107" width="18.75"/>
    <col collapsed="false" customWidth="true" hidden="false" outlineLevel="0" max="20" min="19" style="111" width="3.71"/>
    <col collapsed="false" customWidth="true" hidden="false" outlineLevel="0" max="21" min="21" style="107" width="5.71"/>
    <col collapsed="false" customWidth="true" hidden="false" outlineLevel="0" max="22" min="22" style="107" width="3.71"/>
    <col collapsed="false" customWidth="true" hidden="false" outlineLevel="0" max="23" min="23" style="107" width="17.71"/>
    <col collapsed="false" customWidth="true" hidden="false" outlineLevel="0" max="25" min="24" style="108" width="3.71"/>
    <col collapsed="false" customWidth="true" hidden="false" outlineLevel="0" max="26" min="26" style="107" width="5.11"/>
    <col collapsed="false" customWidth="true" hidden="false" outlineLevel="0" max="27" min="27" style="107" width="3.58"/>
    <col collapsed="false" customWidth="true" hidden="false" outlineLevel="0" max="28" min="28" style="107" width="17.88"/>
    <col collapsed="false" customWidth="true" hidden="false" outlineLevel="0" max="30" min="29" style="107" width="3.58"/>
    <col collapsed="false" customWidth="true" hidden="false" outlineLevel="0" max="31" min="31" style="107" width="4.33"/>
    <col collapsed="false" customWidth="true" hidden="false" outlineLevel="0" max="32" min="32" style="111" width="8.9"/>
    <col collapsed="false" customWidth="true" hidden="false" outlineLevel="0" max="33" min="33" style="107" width="22.81"/>
    <col collapsed="false" customWidth="true" hidden="false" outlineLevel="0" max="1015" min="34" style="107" width="11.43"/>
  </cols>
  <sheetData>
    <row r="1" customFormat="false" ht="13.8" hidden="false" customHeight="false" outlineLevel="0" collapsed="false"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112"/>
      <c r="T1" s="112"/>
      <c r="U1" s="112"/>
      <c r="V1" s="112"/>
      <c r="W1" s="112"/>
      <c r="X1" s="112"/>
      <c r="Y1" s="112"/>
    </row>
    <row r="2" customFormat="false" ht="13.8" hidden="false" customHeight="false" outlineLevel="0" collapsed="false">
      <c r="L2" s="112"/>
      <c r="M2" s="112"/>
      <c r="N2" s="112"/>
      <c r="O2" s="112"/>
      <c r="AQ2" s="1"/>
      <c r="AU2" s="107" t="s">
        <v>92</v>
      </c>
      <c r="AV2" s="1"/>
    </row>
    <row r="3" customFormat="false" ht="13.8" hidden="false" customHeight="false" outlineLevel="0" collapsed="false">
      <c r="B3" s="113" t="s">
        <v>93</v>
      </c>
      <c r="C3" s="113"/>
      <c r="D3" s="113"/>
      <c r="E3" s="113"/>
      <c r="G3" s="113" t="s">
        <v>94</v>
      </c>
      <c r="H3" s="113"/>
      <c r="I3" s="113"/>
      <c r="J3" s="113"/>
      <c r="L3" s="113" t="s">
        <v>95</v>
      </c>
      <c r="M3" s="113"/>
      <c r="N3" s="113"/>
      <c r="O3" s="113"/>
      <c r="Q3" s="113" t="s">
        <v>96</v>
      </c>
      <c r="R3" s="113"/>
      <c r="S3" s="113"/>
      <c r="T3" s="113"/>
      <c r="V3" s="113" t="s">
        <v>97</v>
      </c>
      <c r="W3" s="113"/>
      <c r="X3" s="113"/>
      <c r="Y3" s="113"/>
      <c r="AA3" s="1"/>
      <c r="AB3" s="1"/>
      <c r="AC3" s="1"/>
      <c r="AD3" s="1"/>
      <c r="AQ3" s="1"/>
      <c r="AU3" s="107" t="s">
        <v>98</v>
      </c>
      <c r="AV3" s="1"/>
    </row>
    <row r="4" customFormat="false" ht="13.8" hidden="false" customHeight="false" outlineLevel="0" collapsed="false">
      <c r="G4" s="114"/>
      <c r="H4" s="115"/>
      <c r="I4" s="116"/>
      <c r="J4" s="117"/>
      <c r="M4" s="114"/>
      <c r="N4" s="116"/>
      <c r="O4" s="117"/>
    </row>
    <row r="5" customFormat="false" ht="13.8" hidden="false" customHeight="false" outlineLevel="0" collapsed="false">
      <c r="F5" s="118"/>
      <c r="G5" s="119" t="s">
        <v>99</v>
      </c>
      <c r="H5" s="1" t="str">
        <f aca="false">PouleA!B28</f>
        <v/>
      </c>
      <c r="I5" s="120" t="str">
        <f aca="false">PouleA!C28</f>
        <v/>
      </c>
      <c r="J5" s="121"/>
      <c r="L5" s="122" t="s">
        <v>100</v>
      </c>
      <c r="M5" s="1" t="str">
        <f aca="false">PouleA!B26</f>
        <v/>
      </c>
      <c r="N5" s="120" t="str">
        <f aca="false">PouleA!C26</f>
        <v/>
      </c>
      <c r="O5" s="123"/>
      <c r="P5" s="124"/>
    </row>
    <row r="6" customFormat="false" ht="13.8" hidden="false" customHeight="false" outlineLevel="0" collapsed="false">
      <c r="B6" s="125"/>
      <c r="C6" s="125"/>
      <c r="D6" s="126"/>
      <c r="E6" s="127"/>
      <c r="F6" s="128"/>
      <c r="G6" s="129" t="s">
        <v>101</v>
      </c>
      <c r="H6" s="1" t="str">
        <f aca="false">PouleD!B28</f>
        <v/>
      </c>
      <c r="I6" s="120" t="str">
        <f aca="false">PouleD!C28</f>
        <v/>
      </c>
      <c r="J6" s="130"/>
      <c r="L6" s="129" t="s">
        <v>102</v>
      </c>
      <c r="M6" s="1" t="str">
        <f aca="false">PouleB!B27</f>
        <v/>
      </c>
      <c r="N6" s="131" t="str">
        <f aca="false">PouleB!C27</f>
        <v/>
      </c>
      <c r="O6" s="132"/>
      <c r="P6" s="133"/>
      <c r="Q6" s="124"/>
      <c r="R6" s="125"/>
      <c r="S6" s="134"/>
      <c r="T6" s="134"/>
    </row>
    <row r="7" customFormat="false" ht="13.8" hidden="false" customHeight="false" outlineLevel="0" collapsed="false">
      <c r="B7" s="135" t="str">
        <f aca="false">IF(E7="","",IF(E7="v","9","10"))</f>
        <v/>
      </c>
      <c r="C7" s="107" t="str">
        <f aca="false">IF(J5="","",IF(J5="v",H5,H6))</f>
        <v/>
      </c>
      <c r="D7" s="120" t="str">
        <f aca="false">IF(J5="","",IF(J5="v",I5,I6))</f>
        <v/>
      </c>
      <c r="E7" s="123"/>
      <c r="F7" s="133"/>
      <c r="G7" s="110"/>
      <c r="H7" s="136" t="s">
        <v>103</v>
      </c>
      <c r="I7" s="137"/>
      <c r="J7" s="108"/>
      <c r="L7" s="110"/>
      <c r="M7" s="136" t="s">
        <v>103</v>
      </c>
      <c r="N7" s="137"/>
      <c r="O7" s="108"/>
      <c r="Q7" s="119" t="s">
        <v>104</v>
      </c>
      <c r="R7" s="107" t="str">
        <f aca="false">IF(O5="","",IF(O5="v",M5,M6))</f>
        <v/>
      </c>
      <c r="S7" s="138" t="str">
        <f aca="false">IF(O5="","",IF(O5="v",N5,N6))</f>
        <v/>
      </c>
      <c r="T7" s="123"/>
      <c r="U7" s="124"/>
    </row>
    <row r="8" customFormat="false" ht="13.8" hidden="false" customHeight="false" outlineLevel="0" collapsed="false">
      <c r="B8" s="139" t="str">
        <f aca="false">IF(E7="","",IF(E7="v","10","9"))</f>
        <v/>
      </c>
      <c r="C8" s="125" t="str">
        <f aca="false">IF(J9="","",IF(J9="v",H9,H10))</f>
        <v/>
      </c>
      <c r="D8" s="140" t="str">
        <f aca="false">IF(J9="","",IF(J9="v",I9,I10))</f>
        <v/>
      </c>
      <c r="E8" s="132"/>
      <c r="F8" s="133"/>
      <c r="G8" s="141"/>
      <c r="H8" s="142"/>
      <c r="I8" s="126"/>
      <c r="J8" s="126"/>
      <c r="L8" s="141"/>
      <c r="M8" s="125"/>
      <c r="N8" s="126"/>
      <c r="O8" s="126"/>
      <c r="Q8" s="129" t="s">
        <v>105</v>
      </c>
      <c r="R8" s="125" t="str">
        <f aca="false">IF(O9="","",IF(O9="v",M9,M10))</f>
        <v/>
      </c>
      <c r="S8" s="143" t="str">
        <f aca="false">IF(O9="","",IF(O9="v",N9,N10))</f>
        <v/>
      </c>
      <c r="T8" s="132"/>
      <c r="U8" s="133"/>
      <c r="V8" s="133"/>
    </row>
    <row r="9" customFormat="false" ht="13.8" hidden="false" customHeight="false" outlineLevel="0" collapsed="false">
      <c r="C9" s="136" t="s">
        <v>103</v>
      </c>
      <c r="D9" s="137"/>
      <c r="F9" s="144"/>
      <c r="G9" s="119" t="s">
        <v>106</v>
      </c>
      <c r="H9" s="1" t="str">
        <f aca="false">PouleC!B28</f>
        <v/>
      </c>
      <c r="I9" s="120" t="str">
        <f aca="false">PouleC!C28</f>
        <v/>
      </c>
      <c r="J9" s="123"/>
      <c r="K9" s="133"/>
      <c r="L9" s="122" t="s">
        <v>107</v>
      </c>
      <c r="M9" s="1" t="str">
        <f aca="false">PouleD!B26</f>
        <v/>
      </c>
      <c r="N9" s="120" t="str">
        <f aca="false">PouleD!C26</f>
        <v/>
      </c>
      <c r="O9" s="123"/>
      <c r="P9" s="124"/>
      <c r="Q9" s="133"/>
      <c r="R9" s="136" t="s">
        <v>103</v>
      </c>
      <c r="S9" s="137"/>
      <c r="V9" s="133"/>
    </row>
    <row r="10" customFormat="false" ht="13.8" hidden="false" customHeight="false" outlineLevel="0" collapsed="false">
      <c r="G10" s="129" t="s">
        <v>108</v>
      </c>
      <c r="H10" s="1" t="str">
        <f aca="false">PouleB!B28</f>
        <v/>
      </c>
      <c r="I10" s="120" t="str">
        <f aca="false">PouleB!C28</f>
        <v/>
      </c>
      <c r="J10" s="132"/>
      <c r="K10" s="133"/>
      <c r="L10" s="129" t="s">
        <v>109</v>
      </c>
      <c r="M10" s="1" t="str">
        <f aca="false">PouleC!B27</f>
        <v/>
      </c>
      <c r="N10" s="131" t="str">
        <f aca="false">PouleC!C27</f>
        <v/>
      </c>
      <c r="O10" s="132"/>
      <c r="P10" s="133"/>
      <c r="V10" s="124"/>
      <c r="W10" s="125"/>
      <c r="X10" s="126"/>
      <c r="Y10" s="126"/>
    </row>
    <row r="11" customFormat="false" ht="13.8" hidden="false" customHeight="false" outlineLevel="0" collapsed="false">
      <c r="G11" s="110"/>
      <c r="H11" s="136" t="s">
        <v>103</v>
      </c>
      <c r="I11" s="137"/>
      <c r="J11" s="108"/>
      <c r="L11" s="110"/>
      <c r="M11" s="136" t="s">
        <v>103</v>
      </c>
      <c r="N11" s="137"/>
      <c r="O11" s="108"/>
      <c r="V11" s="119"/>
      <c r="W11" s="107" t="str">
        <f aca="false">IF(T7="","",IF(T7="v",R7,R8))</f>
        <v/>
      </c>
      <c r="X11" s="138" t="str">
        <f aca="false">IF(T7="","",IF(T7="v",S7,S8))</f>
        <v/>
      </c>
      <c r="Y11" s="123"/>
      <c r="Z11" s="145" t="str">
        <f aca="false">IF(Y11="","",IF(Y11="v","1","2"))</f>
        <v/>
      </c>
    </row>
    <row r="12" customFormat="false" ht="13.8" hidden="false" customHeight="false" outlineLevel="0" collapsed="false">
      <c r="G12" s="110"/>
      <c r="J12" s="108"/>
      <c r="L12" s="141"/>
      <c r="M12" s="125"/>
      <c r="N12" s="126"/>
      <c r="O12" s="126"/>
      <c r="V12" s="129"/>
      <c r="W12" s="125" t="str">
        <f aca="false">IF(T15="","",IF(T15="v",R15,R16))</f>
        <v/>
      </c>
      <c r="X12" s="143" t="str">
        <f aca="false">IF(T15="","",IF(T15="v",S15,S16))</f>
        <v/>
      </c>
      <c r="Y12" s="132"/>
      <c r="Z12" s="146" t="str">
        <f aca="false">IF(Y11="","",IF(Y11="v","2","1"))</f>
        <v/>
      </c>
    </row>
    <row r="13" customFormat="false" ht="13.8" hidden="false" customHeight="false" outlineLevel="0" collapsed="false">
      <c r="B13" s="1"/>
      <c r="C13" s="1"/>
      <c r="D13" s="1"/>
      <c r="E13" s="1"/>
      <c r="F13" s="1"/>
      <c r="G13" s="1"/>
      <c r="H13" s="147"/>
      <c r="I13" s="148"/>
      <c r="J13" s="1"/>
      <c r="L13" s="122" t="s">
        <v>110</v>
      </c>
      <c r="M13" s="149" t="str">
        <f aca="false">PouleC!B26</f>
        <v/>
      </c>
      <c r="N13" s="150" t="str">
        <f aca="false">PouleC!C26</f>
        <v/>
      </c>
      <c r="O13" s="123"/>
      <c r="P13" s="124"/>
      <c r="V13" s="133"/>
      <c r="W13" s="136" t="s">
        <v>103</v>
      </c>
      <c r="X13" s="137"/>
    </row>
    <row r="14" customFormat="false" ht="13.8" hidden="false" customHeight="false" outlineLevel="0" collapsed="false">
      <c r="B14" s="1"/>
      <c r="C14" s="1"/>
      <c r="D14" s="1"/>
      <c r="E14" s="1"/>
      <c r="F14" s="1"/>
      <c r="G14" s="1"/>
      <c r="H14" s="147"/>
      <c r="I14" s="148"/>
      <c r="J14" s="1"/>
      <c r="L14" s="129" t="s">
        <v>111</v>
      </c>
      <c r="M14" s="1" t="str">
        <f aca="false">PouleD!B27</f>
        <v/>
      </c>
      <c r="N14" s="131" t="str">
        <f aca="false">PouleD!C27</f>
        <v/>
      </c>
      <c r="O14" s="132"/>
      <c r="P14" s="133"/>
      <c r="Q14" s="124"/>
      <c r="R14" s="125"/>
      <c r="S14" s="134"/>
      <c r="T14" s="134"/>
      <c r="V14" s="133"/>
    </row>
    <row r="15" customFormat="false" ht="13.8" hidden="false" customHeight="false" outlineLevel="0" collapsed="false">
      <c r="B15" s="113" t="s">
        <v>112</v>
      </c>
      <c r="C15" s="113"/>
      <c r="D15" s="113"/>
      <c r="E15" s="113"/>
      <c r="F15" s="1"/>
      <c r="G15" s="1"/>
      <c r="H15" s="147"/>
      <c r="I15" s="148"/>
      <c r="J15" s="1"/>
      <c r="L15" s="110"/>
      <c r="M15" s="136" t="s">
        <v>103</v>
      </c>
      <c r="N15" s="137"/>
      <c r="O15" s="108"/>
      <c r="Q15" s="119" t="s">
        <v>113</v>
      </c>
      <c r="R15" s="107" t="str">
        <f aca="false">IF(O13="","",IF(O13="v",M13,M14))</f>
        <v/>
      </c>
      <c r="S15" s="138" t="str">
        <f aca="false">IF(O13="","",IF(O13="v",N13,N14))</f>
        <v/>
      </c>
      <c r="T15" s="123"/>
      <c r="U15" s="124"/>
      <c r="V15" s="133"/>
    </row>
    <row r="16" customFormat="false" ht="13.8" hidden="false" customHeight="false" outlineLevel="0" collapsed="false">
      <c r="B16" s="1"/>
      <c r="C16" s="1"/>
      <c r="D16" s="1"/>
      <c r="E16" s="1"/>
      <c r="F16" s="1"/>
      <c r="G16" s="1"/>
      <c r="H16" s="147"/>
      <c r="I16" s="148"/>
      <c r="J16" s="1"/>
      <c r="L16" s="141"/>
      <c r="M16" s="125"/>
      <c r="N16" s="126"/>
      <c r="O16" s="126"/>
      <c r="Q16" s="129" t="s">
        <v>98</v>
      </c>
      <c r="R16" s="125" t="str">
        <f aca="false">IF(O17="","",IF(O17="v",M17,M18))</f>
        <v/>
      </c>
      <c r="S16" s="143" t="str">
        <f aca="false">IF(O17="","",IF(O17="v",N17,N18))</f>
        <v/>
      </c>
      <c r="T16" s="132"/>
      <c r="U16" s="133"/>
    </row>
    <row r="17" customFormat="false" ht="13.8" hidden="false" customHeight="false" outlineLevel="0" collapsed="false">
      <c r="B17" s="135" t="str">
        <f aca="false">IF(E17="","",IF(E17="v","11","12"))</f>
        <v/>
      </c>
      <c r="C17" s="149" t="str">
        <f aca="false">IF(J5="","",IF(J5="v",H6,H5))</f>
        <v/>
      </c>
      <c r="D17" s="151" t="str">
        <f aca="false">IF(J5="","",IF(J5="v",I6,I5))</f>
        <v/>
      </c>
      <c r="E17" s="121"/>
      <c r="F17" s="152" t="s">
        <v>114</v>
      </c>
      <c r="G17" s="153"/>
      <c r="H17" s="154"/>
      <c r="I17" s="148"/>
      <c r="J17" s="1"/>
      <c r="L17" s="122" t="s">
        <v>115</v>
      </c>
      <c r="M17" s="1" t="str">
        <f aca="false">PouleA!B27</f>
        <v/>
      </c>
      <c r="N17" s="120" t="str">
        <f aca="false">PouleA!C27</f>
        <v/>
      </c>
      <c r="O17" s="123"/>
      <c r="P17" s="124"/>
      <c r="Q17" s="133"/>
      <c r="R17" s="136" t="s">
        <v>103</v>
      </c>
      <c r="S17" s="137"/>
    </row>
    <row r="18" customFormat="false" ht="13.8" hidden="false" customHeight="false" outlineLevel="0" collapsed="false">
      <c r="B18" s="139" t="str">
        <f aca="false">IF(E17="","",IF(E17="v","12","11"))</f>
        <v/>
      </c>
      <c r="C18" s="125" t="str">
        <f aca="false">IF(J9="","",IF(J9="v",H10,H9))</f>
        <v/>
      </c>
      <c r="D18" s="140" t="str">
        <f aca="false">IF(J9="","",IF(J9="v",I10,I9))</f>
        <v/>
      </c>
      <c r="E18" s="155"/>
      <c r="F18" s="156" t="s">
        <v>116</v>
      </c>
      <c r="G18" s="157"/>
      <c r="H18" s="157"/>
      <c r="I18" s="1"/>
      <c r="J18" s="1"/>
      <c r="L18" s="129" t="s">
        <v>117</v>
      </c>
      <c r="M18" s="1" t="str">
        <f aca="false">PouleB!B26</f>
        <v/>
      </c>
      <c r="N18" s="131" t="str">
        <f aca="false">PouleB!C26</f>
        <v/>
      </c>
      <c r="O18" s="132"/>
      <c r="P18" s="133"/>
      <c r="T18" s="1"/>
      <c r="U18" s="1"/>
      <c r="V18" s="1"/>
      <c r="W18" s="1"/>
      <c r="X18" s="1"/>
      <c r="Y18" s="1"/>
    </row>
    <row r="19" customFormat="false" ht="13.8" hidden="false" customHeight="false" outlineLevel="0" collapsed="false">
      <c r="C19" s="136" t="s">
        <v>103</v>
      </c>
      <c r="D19" s="137"/>
      <c r="F19" s="1"/>
      <c r="G19" s="1"/>
      <c r="H19" s="1"/>
      <c r="I19" s="1"/>
      <c r="J19" s="1"/>
      <c r="L19" s="110"/>
      <c r="M19" s="136" t="s">
        <v>103</v>
      </c>
      <c r="N19" s="137"/>
      <c r="O19" s="108"/>
      <c r="T19" s="1"/>
      <c r="V19" s="113" t="s">
        <v>118</v>
      </c>
      <c r="W19" s="113"/>
      <c r="X19" s="113"/>
      <c r="Y19" s="113"/>
      <c r="AA19" s="110"/>
      <c r="AC19" s="158"/>
      <c r="AD19" s="159"/>
    </row>
    <row r="20" customFormat="false" ht="13.8" hidden="false" customHeight="false" outlineLevel="0" collapsed="false">
      <c r="B20" s="1"/>
      <c r="C20" s="1"/>
      <c r="D20" s="1"/>
      <c r="E20" s="1"/>
      <c r="F20" s="1"/>
      <c r="G20" s="1"/>
      <c r="H20" s="1"/>
      <c r="I20" s="1"/>
      <c r="J20" s="1"/>
      <c r="L20" s="110"/>
      <c r="M20" s="160"/>
      <c r="N20" s="161"/>
      <c r="O20" s="108"/>
      <c r="T20" s="1"/>
      <c r="W20" s="162"/>
      <c r="X20" s="163"/>
      <c r="Y20" s="163"/>
      <c r="AA20" s="110"/>
      <c r="AC20" s="158"/>
      <c r="AD20" s="161"/>
      <c r="AE20" s="133"/>
    </row>
    <row r="21" customFormat="false" ht="13.8" hidden="false" customHeight="false" outlineLevel="0" collapsed="false">
      <c r="B21" s="1"/>
      <c r="C21" s="1"/>
      <c r="D21" s="1"/>
      <c r="E21" s="1"/>
      <c r="F21" s="1"/>
      <c r="G21" s="1"/>
      <c r="H21" s="1"/>
      <c r="I21" s="1"/>
      <c r="L21" s="1"/>
      <c r="M21" s="1"/>
      <c r="N21" s="1"/>
      <c r="O21" s="1"/>
      <c r="P21" s="1"/>
      <c r="Q21" s="1"/>
      <c r="R21" s="1"/>
      <c r="S21" s="1"/>
      <c r="T21" s="1"/>
      <c r="U21" s="164" t="s">
        <v>119</v>
      </c>
      <c r="V21" s="122"/>
      <c r="W21" s="107" t="str">
        <f aca="false">IF(T7="","",IF(T7="v",R8,R7))</f>
        <v/>
      </c>
      <c r="X21" s="138" t="str">
        <f aca="false">IF(T7="","",IF(T7="v",S8,S7))</f>
        <v/>
      </c>
      <c r="Y21" s="123"/>
      <c r="Z21" s="145" t="str">
        <f aca="false">IF(Y21="","",IF(Y21="v","3","4"))</f>
        <v/>
      </c>
      <c r="AB21" s="160"/>
      <c r="AC21" s="161"/>
      <c r="AD21" s="108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</row>
    <row r="22" customFormat="false" ht="13.8" hidden="false" customHeight="false" outlineLevel="0" collapsed="false">
      <c r="B22" s="1"/>
      <c r="C22" s="1"/>
      <c r="D22" s="1"/>
      <c r="E22" s="1"/>
      <c r="F22" s="1"/>
      <c r="G22" s="1"/>
      <c r="H22" s="1"/>
      <c r="I22" s="1"/>
      <c r="L22" s="1"/>
      <c r="M22" s="1"/>
      <c r="N22" s="1"/>
      <c r="O22" s="1"/>
      <c r="P22" s="1"/>
      <c r="Q22" s="1"/>
      <c r="R22" s="1"/>
      <c r="S22" s="1"/>
      <c r="T22" s="1"/>
      <c r="U22" s="165" t="s">
        <v>120</v>
      </c>
      <c r="V22" s="129"/>
      <c r="W22" s="125" t="str">
        <f aca="false">IF(T15="","",IF(T15="v",R16,R15))</f>
        <v/>
      </c>
      <c r="X22" s="143" t="str">
        <f aca="false">IF(T15="","",IF(T15="v",S16,S15))</f>
        <v/>
      </c>
      <c r="Y22" s="132"/>
      <c r="Z22" s="146" t="str">
        <f aca="false">IF(Y21="","",IF(Y21="v","4","3"))</f>
        <v/>
      </c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</row>
    <row r="23" customFormat="false" ht="13.8" hidden="false" customHeight="false" outlineLevel="0" collapsed="false">
      <c r="B23" s="1"/>
      <c r="C23" s="1"/>
      <c r="D23" s="1"/>
      <c r="E23" s="1"/>
      <c r="F23" s="1"/>
      <c r="G23" s="1"/>
      <c r="H23" s="1"/>
      <c r="I23" s="1"/>
      <c r="J23" s="108"/>
      <c r="L23" s="1"/>
      <c r="M23" s="1"/>
      <c r="N23" s="1"/>
      <c r="O23" s="1"/>
      <c r="P23" s="1"/>
      <c r="Q23" s="1"/>
      <c r="R23" s="1"/>
      <c r="S23" s="1"/>
      <c r="T23" s="1"/>
      <c r="U23" s="1"/>
      <c r="W23" s="136" t="s">
        <v>103</v>
      </c>
      <c r="X23" s="137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</row>
    <row r="24" customFormat="false" ht="13.8" hidden="false" customHeight="false" outlineLevel="0" collapsed="false">
      <c r="B24" s="1"/>
      <c r="C24" s="1"/>
      <c r="D24" s="1"/>
      <c r="E24" s="1"/>
      <c r="F24" s="1"/>
      <c r="G24" s="1"/>
      <c r="H24" s="1"/>
      <c r="I24" s="1"/>
      <c r="J24" s="108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</row>
    <row r="25" customFormat="false" ht="13.8" hidden="false" customHeight="false" outlineLevel="0" collapsed="false">
      <c r="B25" s="1"/>
      <c r="C25" s="1"/>
      <c r="D25" s="1"/>
      <c r="E25" s="1"/>
      <c r="F25" s="1"/>
      <c r="G25" s="1"/>
      <c r="H25" s="1"/>
      <c r="I25" s="1"/>
      <c r="J25" s="108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</row>
    <row r="26" customFormat="false" ht="13.8" hidden="false" customHeight="false" outlineLevel="0" collapsed="false">
      <c r="B26" s="1"/>
      <c r="C26" s="1"/>
      <c r="D26" s="1"/>
      <c r="E26" s="1"/>
      <c r="F26" s="1"/>
      <c r="G26" s="1"/>
      <c r="H26" s="1"/>
      <c r="I26" s="1"/>
      <c r="J26" s="108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</row>
    <row r="27" customFormat="false" ht="13.8" hidden="false" customHeight="false" outlineLevel="0" collapsed="false">
      <c r="B27" s="1"/>
      <c r="C27" s="1"/>
      <c r="D27" s="1"/>
      <c r="E27" s="1"/>
      <c r="F27" s="1"/>
      <c r="G27" s="1"/>
      <c r="H27" s="1"/>
      <c r="I27" s="1"/>
      <c r="J27" s="108"/>
      <c r="L27" s="1"/>
      <c r="M27" s="1"/>
      <c r="N27" s="1"/>
      <c r="O27" s="1"/>
      <c r="P27" s="1"/>
      <c r="Q27" s="113" t="s">
        <v>121</v>
      </c>
      <c r="R27" s="113"/>
      <c r="S27" s="113"/>
      <c r="T27" s="113"/>
      <c r="U27" s="1"/>
      <c r="V27" s="1"/>
      <c r="W27" s="1"/>
      <c r="X27" s="1"/>
      <c r="Y27" s="1"/>
      <c r="Z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</row>
    <row r="28" customFormat="false" ht="13.8" hidden="false" customHeight="false" outlineLevel="0" collapsed="false">
      <c r="B28" s="1"/>
      <c r="C28" s="1"/>
      <c r="D28" s="1"/>
      <c r="E28" s="1"/>
      <c r="F28" s="1"/>
      <c r="G28" s="1"/>
      <c r="H28" s="1"/>
      <c r="I28" s="1"/>
      <c r="L28" s="1"/>
      <c r="M28" s="1"/>
      <c r="V28" s="113" t="s">
        <v>122</v>
      </c>
      <c r="W28" s="113"/>
      <c r="X28" s="113"/>
      <c r="Y28" s="113"/>
      <c r="Z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</row>
    <row r="29" customFormat="false" ht="13.8" hidden="false" customHeight="false" outlineLevel="0" collapsed="false">
      <c r="B29" s="1"/>
      <c r="C29" s="1"/>
      <c r="D29" s="1"/>
      <c r="E29" s="1"/>
      <c r="F29" s="1"/>
      <c r="G29" s="1"/>
      <c r="H29" s="1"/>
      <c r="I29" s="1"/>
      <c r="L29" s="1"/>
      <c r="M29" s="1"/>
      <c r="P29" s="164" t="s">
        <v>123</v>
      </c>
      <c r="Q29" s="122" t="s">
        <v>124</v>
      </c>
      <c r="R29" s="149" t="str">
        <f aca="false">IF(O5="","",IF(O5="v",M6,M5))</f>
        <v/>
      </c>
      <c r="S29" s="166" t="str">
        <f aca="false">IF(O5="","",IF(O5="v",N6,N5))</f>
        <v/>
      </c>
      <c r="T29" s="123"/>
      <c r="U29" s="133"/>
      <c r="Z29" s="1"/>
      <c r="AA29" s="1"/>
      <c r="AB29" s="1"/>
      <c r="AC29" s="1"/>
      <c r="AD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</row>
    <row r="30" customFormat="false" ht="13.8" hidden="false" customHeight="false" outlineLevel="0" collapsed="false">
      <c r="B30" s="1"/>
      <c r="C30" s="1"/>
      <c r="D30" s="1"/>
      <c r="E30" s="1"/>
      <c r="F30" s="1"/>
      <c r="G30" s="1"/>
      <c r="H30" s="1"/>
      <c r="I30" s="1"/>
      <c r="L30" s="1"/>
      <c r="M30" s="1"/>
      <c r="P30" s="167" t="s">
        <v>125</v>
      </c>
      <c r="Q30" s="129" t="s">
        <v>126</v>
      </c>
      <c r="R30" s="125" t="str">
        <f aca="false">IF(O9="","",IF(O9="v",M10,M9))</f>
        <v/>
      </c>
      <c r="S30" s="143" t="str">
        <f aca="false">IF(O9="","",IF(O9="v",N10,N9))</f>
        <v/>
      </c>
      <c r="T30" s="155"/>
      <c r="U30" s="168"/>
      <c r="V30" s="124"/>
      <c r="W30" s="125"/>
      <c r="X30" s="126"/>
      <c r="Y30" s="126"/>
      <c r="Z30" s="1"/>
      <c r="AA30" s="1"/>
      <c r="AB30" s="1"/>
      <c r="AC30" s="1"/>
      <c r="AD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</row>
    <row r="31" customFormat="false" ht="13.8" hidden="false" customHeight="false" outlineLevel="0" collapsed="false">
      <c r="B31" s="1"/>
      <c r="C31" s="1"/>
      <c r="D31" s="1"/>
      <c r="E31" s="1"/>
      <c r="F31" s="1"/>
      <c r="G31" s="1"/>
      <c r="H31" s="1"/>
      <c r="I31" s="1"/>
      <c r="L31" s="1"/>
      <c r="M31" s="1"/>
      <c r="N31" s="1"/>
      <c r="O31" s="1"/>
      <c r="P31" s="1"/>
      <c r="R31" s="136" t="s">
        <v>103</v>
      </c>
      <c r="S31" s="137"/>
      <c r="T31" s="108"/>
      <c r="U31" s="169"/>
      <c r="V31" s="119"/>
      <c r="W31" s="107" t="str">
        <f aca="false">IF(T29="","",IF(T29="v",R29,R30))</f>
        <v/>
      </c>
      <c r="X31" s="166" t="str">
        <f aca="false">IF(T29="","",IF(T29="v",S29,S30))</f>
        <v/>
      </c>
      <c r="Y31" s="123"/>
      <c r="Z31" s="145" t="str">
        <f aca="false">IF(Y31="","",IF(Y31="v","5","6"))</f>
        <v/>
      </c>
      <c r="AA31" s="1"/>
      <c r="AB31" s="1"/>
      <c r="AC31" s="1"/>
      <c r="AD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</row>
    <row r="32" customFormat="false" ht="13.8" hidden="false" customHeight="false" outlineLevel="0" collapsed="false">
      <c r="B32" s="1"/>
      <c r="C32" s="1"/>
      <c r="D32" s="1"/>
      <c r="E32" s="1"/>
      <c r="F32" s="1"/>
      <c r="G32" s="1"/>
      <c r="H32" s="1"/>
      <c r="I32" s="1"/>
      <c r="L32" s="1"/>
      <c r="M32" s="1"/>
      <c r="Q32" s="125"/>
      <c r="R32" s="125"/>
      <c r="S32" s="134"/>
      <c r="T32" s="126"/>
      <c r="U32" s="169"/>
      <c r="V32" s="129"/>
      <c r="W32" s="125" t="str">
        <f aca="false">IF(T33="","",IF(T33="v",R33,R34))</f>
        <v/>
      </c>
      <c r="X32" s="170" t="str">
        <f aca="false">IF(T33="","",IF(T33="v",S33,S34))</f>
        <v/>
      </c>
      <c r="Y32" s="132"/>
      <c r="Z32" s="146" t="str">
        <f aca="false">IF(Y31="","",IF(Y31="v","6","5"))</f>
        <v/>
      </c>
      <c r="AA32" s="1"/>
      <c r="AB32" s="1"/>
      <c r="AC32" s="1"/>
      <c r="AD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</row>
    <row r="33" customFormat="false" ht="13.8" hidden="false" customHeight="false" outlineLevel="0" collapsed="false">
      <c r="B33" s="1"/>
      <c r="C33" s="1"/>
      <c r="D33" s="1"/>
      <c r="E33" s="1"/>
      <c r="F33" s="1"/>
      <c r="G33" s="1"/>
      <c r="H33" s="1"/>
      <c r="I33" s="1"/>
      <c r="L33" s="1"/>
      <c r="M33" s="1"/>
      <c r="P33" s="164" t="s">
        <v>127</v>
      </c>
      <c r="Q33" s="122" t="s">
        <v>128</v>
      </c>
      <c r="R33" s="107" t="str">
        <f aca="false">IF(O13="","",IF(O13="v",M14,M13))</f>
        <v/>
      </c>
      <c r="S33" s="166" t="str">
        <f aca="false">IF(O13="","",IF(O13="v",N14,N13))</f>
        <v/>
      </c>
      <c r="T33" s="123"/>
      <c r="U33" s="144"/>
      <c r="W33" s="136" t="s">
        <v>103</v>
      </c>
      <c r="X33" s="137"/>
      <c r="Z33" s="1"/>
      <c r="AA33" s="1"/>
      <c r="AB33" s="1"/>
      <c r="AC33" s="1"/>
      <c r="AD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</row>
    <row r="34" customFormat="false" ht="13.8" hidden="false" customHeight="false" outlineLevel="0" collapsed="false">
      <c r="B34" s="1"/>
      <c r="C34" s="1"/>
      <c r="D34" s="1"/>
      <c r="E34" s="1"/>
      <c r="F34" s="1"/>
      <c r="G34" s="1"/>
      <c r="H34" s="1"/>
      <c r="I34" s="1"/>
      <c r="L34" s="1"/>
      <c r="M34" s="1"/>
      <c r="P34" s="167" t="s">
        <v>129</v>
      </c>
      <c r="Q34" s="129" t="s">
        <v>130</v>
      </c>
      <c r="R34" s="125" t="str">
        <f aca="false">IF(O17="","",IF(O17="v",M18,M17))</f>
        <v/>
      </c>
      <c r="S34" s="143" t="str">
        <f aca="false">IF(O17="","",IF(O17="v",N18,N17))</f>
        <v/>
      </c>
      <c r="T34" s="155"/>
      <c r="Z34" s="1"/>
      <c r="AA34" s="1"/>
      <c r="AB34" s="1"/>
      <c r="AC34" s="1"/>
      <c r="AD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</row>
    <row r="35" customFormat="false" ht="13.8" hidden="false" customHeight="false" outlineLevel="0" collapsed="false">
      <c r="B35" s="1"/>
      <c r="C35" s="1"/>
      <c r="D35" s="1"/>
      <c r="E35" s="1"/>
      <c r="F35" s="1"/>
      <c r="G35" s="1"/>
      <c r="H35" s="1"/>
      <c r="I35" s="1"/>
      <c r="L35" s="1"/>
      <c r="M35" s="1"/>
      <c r="N35" s="1"/>
      <c r="O35" s="1"/>
      <c r="P35" s="1"/>
      <c r="R35" s="136" t="s">
        <v>103</v>
      </c>
      <c r="S35" s="137"/>
      <c r="T35" s="171"/>
      <c r="Z35" s="1"/>
      <c r="AA35" s="1"/>
      <c r="AB35" s="1"/>
      <c r="AC35" s="1"/>
      <c r="AD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</row>
    <row r="36" customFormat="false" ht="13.8" hidden="false" customHeight="false" outlineLevel="0" collapsed="false">
      <c r="B36" s="1"/>
      <c r="C36" s="1"/>
      <c r="D36" s="1"/>
      <c r="E36" s="1"/>
      <c r="F36" s="1"/>
      <c r="G36" s="1"/>
      <c r="H36" s="1"/>
      <c r="I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</row>
    <row r="37" customFormat="false" ht="13.8" hidden="false" customHeight="false" outlineLevel="0" collapsed="false">
      <c r="B37" s="1"/>
      <c r="C37" s="1"/>
      <c r="D37" s="1"/>
      <c r="E37" s="1"/>
      <c r="F37" s="1"/>
      <c r="G37" s="1"/>
      <c r="H37" s="1"/>
      <c r="I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</row>
    <row r="38" customFormat="false" ht="13.8" hidden="false" customHeight="false" outlineLevel="0" collapsed="false">
      <c r="B38" s="1"/>
      <c r="C38" s="1"/>
      <c r="D38" s="1"/>
      <c r="E38" s="1"/>
      <c r="F38" s="1"/>
      <c r="G38" s="1"/>
      <c r="H38" s="1"/>
      <c r="I38" s="1"/>
      <c r="P38" s="1"/>
      <c r="Q38" s="1"/>
      <c r="R38" s="1"/>
      <c r="S38" s="1"/>
      <c r="T38" s="1"/>
      <c r="U38" s="1"/>
      <c r="V38" s="113" t="s">
        <v>131</v>
      </c>
      <c r="W38" s="113"/>
      <c r="X38" s="113"/>
      <c r="Y38" s="113"/>
      <c r="Z38" s="1"/>
      <c r="AA38" s="1"/>
      <c r="AB38" s="1"/>
      <c r="AC38" s="1"/>
      <c r="AD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</row>
    <row r="39" customFormat="false" ht="13.8" hidden="false" customHeight="false" outlineLevel="0" collapsed="false">
      <c r="B39" s="1"/>
      <c r="C39" s="1"/>
      <c r="D39" s="1"/>
      <c r="E39" s="1"/>
      <c r="F39" s="1"/>
      <c r="G39" s="1"/>
      <c r="H39" s="1"/>
      <c r="I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</row>
    <row r="40" customFormat="false" ht="13.8" hidden="false" customHeight="false" outlineLevel="0" collapsed="false">
      <c r="B40" s="1"/>
      <c r="C40" s="1"/>
      <c r="D40" s="1"/>
      <c r="E40" s="1"/>
      <c r="F40" s="1"/>
      <c r="G40" s="1"/>
      <c r="H40" s="1"/>
      <c r="I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</row>
    <row r="41" customFormat="false" ht="13.8" hidden="false" customHeight="false" outlineLevel="0" collapsed="false">
      <c r="B41" s="1"/>
      <c r="C41" s="1"/>
      <c r="D41" s="1"/>
      <c r="E41" s="1"/>
      <c r="F41" s="1"/>
      <c r="G41" s="1"/>
      <c r="H41" s="1"/>
      <c r="I41" s="1"/>
      <c r="P41" s="1"/>
      <c r="Q41" s="1"/>
      <c r="R41" s="1"/>
      <c r="S41" s="1"/>
      <c r="T41" s="1"/>
      <c r="U41" s="172" t="s">
        <v>132</v>
      </c>
      <c r="V41" s="122" t="s">
        <v>133</v>
      </c>
      <c r="W41" s="149" t="str">
        <f aca="false">IF(T29="","",IF(T29="v",R30,R29))</f>
        <v/>
      </c>
      <c r="X41" s="166" t="str">
        <f aca="false">IF(T29="","",IF(T29="v",S30,S29))</f>
        <v/>
      </c>
      <c r="Y41" s="123"/>
      <c r="Z41" s="145" t="str">
        <f aca="false">IF(Y41="","",IF(Y41="v","7","8"))</f>
        <v/>
      </c>
      <c r="AA41" s="1"/>
      <c r="AB41" s="1"/>
      <c r="AC41" s="1"/>
      <c r="AD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</row>
    <row r="42" customFormat="false" ht="13.8" hidden="false" customHeight="false" outlineLevel="0" collapsed="false">
      <c r="B42" s="1"/>
      <c r="C42" s="1"/>
      <c r="D42" s="1"/>
      <c r="E42" s="1"/>
      <c r="F42" s="1"/>
      <c r="G42" s="1"/>
      <c r="H42" s="1"/>
      <c r="I42" s="1"/>
      <c r="P42" s="1"/>
      <c r="Q42" s="1"/>
      <c r="R42" s="1"/>
      <c r="S42" s="1"/>
      <c r="T42" s="1"/>
      <c r="U42" s="167" t="s">
        <v>134</v>
      </c>
      <c r="V42" s="129" t="s">
        <v>135</v>
      </c>
      <c r="W42" s="125" t="str">
        <f aca="false">IF(T33="","",IF(T33="v",R34,R33))</f>
        <v/>
      </c>
      <c r="X42" s="143" t="str">
        <f aca="false">IF(T33="","",IF(T33="v",S34,S33))</f>
        <v/>
      </c>
      <c r="Y42" s="132"/>
      <c r="Z42" s="146" t="str">
        <f aca="false">IF(Y41="","",IF(Y41="v","8","7"))</f>
        <v/>
      </c>
      <c r="AA42" s="1"/>
      <c r="AB42" s="1"/>
      <c r="AC42" s="1"/>
      <c r="AD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</row>
    <row r="43" customFormat="false" ht="13.8" hidden="false" customHeight="false" outlineLevel="0" collapsed="false">
      <c r="B43" s="1"/>
      <c r="C43" s="1"/>
      <c r="D43" s="1"/>
      <c r="E43" s="1"/>
      <c r="F43" s="1"/>
      <c r="G43" s="1"/>
      <c r="H43" s="1"/>
      <c r="I43" s="1"/>
      <c r="P43" s="1"/>
      <c r="Q43" s="1"/>
      <c r="R43" s="1"/>
      <c r="S43" s="1"/>
      <c r="T43" s="1"/>
      <c r="U43" s="1"/>
      <c r="W43" s="136" t="s">
        <v>103</v>
      </c>
      <c r="X43" s="137"/>
      <c r="Y43" s="171"/>
      <c r="Z43" s="1"/>
      <c r="AA43" s="1"/>
      <c r="AB43" s="1"/>
      <c r="AC43" s="1"/>
      <c r="AD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</row>
    <row r="44" customFormat="false" ht="13.8" hidden="false" customHeight="false" outlineLevel="0" collapsed="false">
      <c r="B44" s="1"/>
      <c r="C44" s="1"/>
      <c r="D44" s="1"/>
      <c r="E44" s="1"/>
      <c r="F44" s="1"/>
      <c r="G44" s="1"/>
      <c r="H44" s="1"/>
      <c r="I44" s="1"/>
      <c r="P44" s="1"/>
      <c r="Q44" s="1"/>
      <c r="R44" s="1"/>
      <c r="S44" s="1"/>
      <c r="T44" s="1"/>
      <c r="U44" s="1"/>
      <c r="V44" s="1"/>
      <c r="W44" s="1"/>
      <c r="X44" s="1"/>
      <c r="Y44" s="1"/>
      <c r="AC44" s="108"/>
      <c r="AD44" s="108"/>
    </row>
    <row r="45" customFormat="false" ht="13.8" hidden="false" customHeight="false" outlineLevel="0" collapsed="false">
      <c r="B45" s="1"/>
      <c r="C45" s="1"/>
      <c r="D45" s="1"/>
      <c r="E45" s="1"/>
      <c r="F45" s="1"/>
      <c r="G45" s="1"/>
      <c r="H45" s="1"/>
      <c r="I45" s="1"/>
      <c r="R45" s="1"/>
      <c r="S45" s="1"/>
      <c r="T45" s="1"/>
      <c r="U45" s="1"/>
      <c r="V45" s="1"/>
      <c r="W45" s="1"/>
      <c r="X45" s="1"/>
      <c r="Y45" s="1"/>
      <c r="Z45" s="1"/>
    </row>
    <row r="46" customFormat="false" ht="13.8" hidden="false" customHeight="false" outlineLevel="0" collapsed="false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</row>
    <row r="47" customFormat="false" ht="13.8" hidden="false" customHeight="false" outlineLevel="0" collapsed="false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</row>
    <row r="48" customFormat="false" ht="13.8" hidden="false" customHeight="false" outlineLevel="0" collapsed="false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</row>
    <row r="49" customFormat="false" ht="13.8" hidden="false" customHeight="false" outlineLevel="0" collapsed="false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</row>
    <row r="50" customFormat="false" ht="13.8" hidden="false" customHeight="false" outlineLevel="0" collapsed="false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</row>
    <row r="51" customFormat="false" ht="13.8" hidden="false" customHeight="false" outlineLevel="0" collapsed="false"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</row>
    <row r="52" customFormat="false" ht="13.8" hidden="false" customHeight="false" outlineLevel="0" collapsed="false">
      <c r="B52" s="1"/>
      <c r="C52" s="1"/>
      <c r="D52" s="1"/>
      <c r="E52" s="1"/>
      <c r="F52" s="1"/>
      <c r="G52" s="1"/>
      <c r="H52" s="1"/>
      <c r="I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</row>
    <row r="53" customFormat="false" ht="13.8" hidden="false" customHeight="false" outlineLevel="0" collapsed="false"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</row>
    <row r="54" customFormat="false" ht="13.8" hidden="false" customHeight="false" outlineLevel="0" collapsed="false"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</row>
    <row r="55" customFormat="false" ht="13.8" hidden="false" customHeight="false" outlineLevel="0" collapsed="false"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</row>
    <row r="56" customFormat="false" ht="13.8" hidden="false" customHeight="false" outlineLevel="0" collapsed="false"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</row>
    <row r="57" customFormat="false" ht="13.8" hidden="false" customHeight="false" outlineLevel="0" collapsed="false"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</row>
    <row r="58" customFormat="false" ht="13.8" hidden="false" customHeight="false" outlineLevel="0" collapsed="false"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</row>
    <row r="59" customFormat="false" ht="13.8" hidden="false" customHeight="false" outlineLevel="0" collapsed="false"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</row>
    <row r="60" customFormat="false" ht="13.8" hidden="false" customHeight="false" outlineLevel="0" collapsed="false"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</row>
    <row r="61" customFormat="false" ht="13.8" hidden="false" customHeight="false" outlineLevel="0" collapsed="false"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</row>
    <row r="62" customFormat="false" ht="13.8" hidden="false" customHeight="false" outlineLevel="0" collapsed="false"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</row>
    <row r="63" customFormat="false" ht="13.8" hidden="false" customHeight="false" outlineLevel="0" collapsed="false"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</row>
    <row r="64" customFormat="false" ht="13.8" hidden="false" customHeight="false" outlineLevel="0" collapsed="false"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</row>
    <row r="65" customFormat="false" ht="13.8" hidden="false" customHeight="false" outlineLevel="0" collapsed="false"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</row>
    <row r="66" customFormat="false" ht="13.8" hidden="false" customHeight="false" outlineLevel="0" collapsed="false"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</row>
    <row r="67" customFormat="false" ht="13.8" hidden="false" customHeight="false" outlineLevel="0" collapsed="false"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</row>
    <row r="68" customFormat="false" ht="13.8" hidden="false" customHeight="false" outlineLevel="0" collapsed="false"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</row>
    <row r="69" customFormat="false" ht="13.8" hidden="false" customHeight="false" outlineLevel="0" collapsed="false"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</row>
    <row r="70" customFormat="false" ht="13.8" hidden="false" customHeight="false" outlineLevel="0" collapsed="false"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</row>
    <row r="71" customFormat="false" ht="13.8" hidden="false" customHeight="false" outlineLevel="0" collapsed="false"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</row>
    <row r="72" customFormat="false" ht="13.8" hidden="false" customHeight="false" outlineLevel="0" collapsed="false"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</row>
    <row r="73" customFormat="false" ht="13.8" hidden="false" customHeight="false" outlineLevel="0" collapsed="false"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</row>
    <row r="74" customFormat="false" ht="13.8" hidden="false" customHeight="false" outlineLevel="0" collapsed="false">
      <c r="E74" s="173"/>
      <c r="F74" s="173"/>
      <c r="G74" s="173"/>
      <c r="H74" s="173"/>
      <c r="I74" s="173"/>
      <c r="J74" s="173"/>
      <c r="K74" s="173"/>
      <c r="L74" s="174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</row>
    <row r="75" customFormat="false" ht="13.8" hidden="false" customHeight="false" outlineLevel="0" collapsed="false">
      <c r="E75" s="175"/>
      <c r="F75" s="175"/>
      <c r="G75" s="175"/>
      <c r="H75" s="175"/>
      <c r="I75" s="175"/>
      <c r="J75" s="175"/>
      <c r="K75" s="175"/>
      <c r="L75" s="176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</row>
    <row r="76" customFormat="false" ht="13.8" hidden="false" customHeight="false" outlineLevel="0" collapsed="false">
      <c r="E76" s="175"/>
      <c r="F76" s="175"/>
      <c r="G76" s="175"/>
      <c r="H76" s="175"/>
      <c r="I76" s="175"/>
      <c r="J76" s="175"/>
      <c r="K76" s="175"/>
      <c r="L76" s="177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</row>
    <row r="77" customFormat="false" ht="13.8" hidden="false" customHeight="false" outlineLevel="0" collapsed="false">
      <c r="E77" s="175"/>
      <c r="F77" s="175"/>
      <c r="G77" s="175"/>
      <c r="H77" s="175"/>
      <c r="I77" s="175"/>
      <c r="J77" s="175"/>
      <c r="K77" s="175"/>
      <c r="L77" s="177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</row>
    <row r="78" customFormat="false" ht="13.8" hidden="false" customHeight="false" outlineLevel="0" collapsed="false">
      <c r="E78" s="175"/>
      <c r="F78" s="175"/>
      <c r="G78" s="175"/>
      <c r="H78" s="175"/>
      <c r="I78" s="175"/>
      <c r="J78" s="175"/>
      <c r="K78" s="175"/>
      <c r="L78" s="177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</row>
    <row r="79" customFormat="false" ht="13.8" hidden="false" customHeight="false" outlineLevel="0" collapsed="false">
      <c r="E79" s="175"/>
      <c r="F79" s="175"/>
      <c r="G79" s="175"/>
      <c r="H79" s="175"/>
      <c r="I79" s="175"/>
      <c r="J79" s="175"/>
      <c r="K79" s="175"/>
      <c r="L79" s="177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</row>
    <row r="80" customFormat="false" ht="13.8" hidden="false" customHeight="false" outlineLevel="0" collapsed="false"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</row>
    <row r="81" customFormat="false" ht="13.8" hidden="false" customHeight="false" outlineLevel="0" collapsed="false"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</row>
    <row r="82" customFormat="false" ht="13.8" hidden="false" customHeight="false" outlineLevel="0" collapsed="false"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</row>
    <row r="83" customFormat="false" ht="13.8" hidden="false" customHeight="false" outlineLevel="0" collapsed="false"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</row>
    <row r="84" customFormat="false" ht="13.8" hidden="false" customHeight="false" outlineLevel="0" collapsed="false"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</row>
    <row r="85" customFormat="false" ht="13.8" hidden="false" customHeight="false" outlineLevel="0" collapsed="false"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</row>
    <row r="86" customFormat="false" ht="13.8" hidden="false" customHeight="false" outlineLevel="0" collapsed="false"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</row>
    <row r="87" customFormat="false" ht="13.8" hidden="false" customHeight="false" outlineLevel="0" collapsed="false"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</row>
    <row r="88" customFormat="false" ht="13.8" hidden="false" customHeight="false" outlineLevel="0" collapsed="false"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</row>
    <row r="89" customFormat="false" ht="13.8" hidden="false" customHeight="false" outlineLevel="0" collapsed="false"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</row>
    <row r="90" customFormat="false" ht="13.8" hidden="false" customHeight="false" outlineLevel="0" collapsed="false">
      <c r="I90" s="1"/>
      <c r="J90" s="1"/>
      <c r="K90" s="1"/>
      <c r="L90" s="1"/>
      <c r="M90" s="1"/>
      <c r="N90" s="1"/>
    </row>
    <row r="91" customFormat="false" ht="13.8" hidden="false" customHeight="false" outlineLevel="0" collapsed="false">
      <c r="I91" s="1"/>
      <c r="J91" s="1"/>
      <c r="K91" s="1"/>
      <c r="L91" s="1"/>
      <c r="M91" s="1"/>
      <c r="N91" s="1"/>
    </row>
  </sheetData>
  <mergeCells count="11">
    <mergeCell ref="L2:O2"/>
    <mergeCell ref="B3:E3"/>
    <mergeCell ref="G3:J3"/>
    <mergeCell ref="L3:O3"/>
    <mergeCell ref="Q3:T3"/>
    <mergeCell ref="V3:Y3"/>
    <mergeCell ref="B15:E15"/>
    <mergeCell ref="V19:Y19"/>
    <mergeCell ref="Q27:T27"/>
    <mergeCell ref="V28:Y28"/>
    <mergeCell ref="V38:Y38"/>
  </mergeCells>
  <conditionalFormatting sqref="O5 O9 O13 O17 T7 T15 Y11 AD19 J5 J9 E7 E17">
    <cfRule type="expression" priority="2" aboveAverage="0" equalAverage="0" bottom="0" percent="0" rank="0" text="" dxfId="2">
      <formula>AND(#ref!&lt;&gt;"",#ref!=#ref!)</formula>
    </cfRule>
  </conditionalFormatting>
  <conditionalFormatting sqref="S34 S32 E18">
    <cfRule type="expression" priority="3" aboveAverage="0" equalAverage="0" bottom="0" percent="0" rank="0" text="" dxfId="3">
      <formula>AND(#ref!&lt;&gt;"",#ref!=#ref!)</formula>
    </cfRule>
  </conditionalFormatting>
  <conditionalFormatting sqref="AD20 X34">
    <cfRule type="expression" priority="4" aboveAverage="0" equalAverage="0" bottom="0" percent="0" rank="0" text="" dxfId="1">
      <formula>AND(#ref!&lt;&gt;"",#ref!=#ref!)</formula>
    </cfRule>
  </conditionalFormatting>
  <dataValidations count="2">
    <dataValidation allowBlank="true" error="Cette cellule ne peut contenir que :&#10;- &quot;v&quot; pour victoire&#10;- &quot;d&quot; pour défaite" errorStyle="stop" errorTitle="Mauvaise saisie" operator="equal" showDropDown="false" showErrorMessage="true" showInputMessage="true" sqref="J5 O5 E7 T7 J9 O9 Y11 O13 T15 E17 O17 AD19 Y21 T29 Y31 T33 Y41" type="list">
      <formula1>#ref!</formula1>
      <formula2>0</formula2>
    </dataValidation>
    <dataValidation allowBlank="true" error="Cette cellule ne peut contenir que :&#10;- &quot;v&quot; pour victoire&#10;- &quot;d&quot; pour défaite" errorStyle="stop" errorTitle="Mauvaise saisie" operator="equal" showDropDown="false" showErrorMessage="true" showInputMessage="true" sqref="E18 AD20 T30 T34" type="list">
      <formula1>#ref!</formula1>
      <formula2>0</formula2>
    </dataValidation>
  </dataValidations>
  <printOptions headings="false" gridLines="false" gridLinesSet="true" horizontalCentered="true" verticalCentered="false"/>
  <pageMargins left="0.39375" right="0.39375" top="0.39375" bottom="0.393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G22"/>
  <sheetViews>
    <sheetView showFormulas="false" showGridLines="true" showRowColHeaders="true" showZeros="true" rightToLeft="false" tabSelected="false" showOutlineSymbols="true" defaultGridColor="true" view="normal" topLeftCell="A7" colorId="64" zoomScale="100" zoomScaleNormal="100" zoomScalePageLayoutView="100" workbookViewId="0">
      <selection pane="topLeft" activeCell="B11" activeCellId="0" sqref="B11"/>
    </sheetView>
  </sheetViews>
  <sheetFormatPr defaultColWidth="11.53515625" defaultRowHeight="12.8" zeroHeight="false" outlineLevelRow="0" outlineLevelCol="0"/>
  <cols>
    <col collapsed="false" customWidth="true" hidden="false" outlineLevel="0" max="1" min="1" style="1" width="7.91"/>
    <col collapsed="false" customWidth="true" hidden="false" outlineLevel="0" max="3" min="3" style="1" width="29.37"/>
    <col collapsed="false" customWidth="true" hidden="false" outlineLevel="0" max="4" min="4" style="1" width="23.31"/>
  </cols>
  <sheetData>
    <row r="1" customFormat="false" ht="17.35" hidden="false" customHeight="false" outlineLevel="0" collapsed="false">
      <c r="A1" s="15" t="str">
        <f aca="false">Engagés!A1</f>
        <v>FEDERATION FRANCAISE</v>
      </c>
      <c r="B1" s="15"/>
      <c r="C1" s="16"/>
      <c r="D1" s="17"/>
      <c r="E1" s="17"/>
      <c r="F1" s="178"/>
    </row>
    <row r="2" customFormat="false" ht="17.35" hidden="false" customHeight="false" outlineLevel="0" collapsed="false">
      <c r="A2" s="15" t="str">
        <f aca="false">Engagés!A2</f>
        <v>DE TENNIS DE TABLE</v>
      </c>
      <c r="B2" s="15"/>
      <c r="C2" s="16"/>
      <c r="D2" s="17"/>
      <c r="E2" s="19"/>
      <c r="F2" s="19"/>
    </row>
    <row r="3" customFormat="false" ht="12.8" hidden="false" customHeight="false" outlineLevel="0" collapsed="false">
      <c r="A3" s="20"/>
      <c r="B3" s="20"/>
      <c r="C3" s="21"/>
      <c r="D3" s="20"/>
      <c r="E3" s="22"/>
      <c r="F3" s="20"/>
    </row>
    <row r="4" customFormat="false" ht="24.45" hidden="false" customHeight="false" outlineLevel="0" collapsed="false">
      <c r="A4" s="179" t="s">
        <v>136</v>
      </c>
      <c r="B4" s="179"/>
      <c r="C4" s="179"/>
      <c r="D4" s="179"/>
      <c r="E4" s="179"/>
      <c r="F4" s="179"/>
    </row>
    <row r="5" customFormat="false" ht="19.7" hidden="false" customHeight="false" outlineLevel="0" collapsed="false">
      <c r="A5" s="180"/>
      <c r="B5" s="180"/>
      <c r="C5" s="180"/>
      <c r="D5" s="180"/>
      <c r="E5" s="180"/>
      <c r="F5" s="180"/>
    </row>
    <row r="6" customFormat="false" ht="17.35" hidden="false" customHeight="false" outlineLevel="0" collapsed="false">
      <c r="A6" s="181" t="str">
        <f aca="false">Engagés!A4</f>
        <v>TYPE COMPETITION</v>
      </c>
      <c r="B6" s="181"/>
      <c r="C6" s="181"/>
      <c r="D6" s="181"/>
      <c r="E6" s="181"/>
      <c r="F6" s="181"/>
    </row>
    <row r="7" customFormat="false" ht="17.35" hidden="false" customHeight="false" outlineLevel="0" collapsed="false">
      <c r="A7" s="182" t="str">
        <f aca="false">Engagés!A7</f>
        <v>DATE</v>
      </c>
      <c r="B7" s="182"/>
      <c r="C7" s="182"/>
      <c r="D7" s="182"/>
      <c r="E7" s="182"/>
      <c r="F7" s="182"/>
    </row>
    <row r="8" customFormat="false" ht="12.8" hidden="false" customHeight="false" outlineLevel="0" collapsed="false">
      <c r="A8" s="14"/>
      <c r="B8" s="14"/>
      <c r="C8" s="10"/>
      <c r="E8" s="14"/>
      <c r="F8" s="14"/>
    </row>
    <row r="9" customFormat="false" ht="12.8" hidden="false" customHeight="false" outlineLevel="0" collapsed="false">
      <c r="E9" s="1"/>
      <c r="F9" s="1"/>
    </row>
    <row r="10" customFormat="false" ht="22.7" hidden="false" customHeight="true" outlineLevel="0" collapsed="false">
      <c r="A10" s="183" t="s">
        <v>38</v>
      </c>
      <c r="B10" s="183" t="s">
        <v>137</v>
      </c>
      <c r="C10" s="183" t="s">
        <v>39</v>
      </c>
      <c r="D10" s="183" t="s">
        <v>41</v>
      </c>
      <c r="E10" s="183" t="s">
        <v>40</v>
      </c>
      <c r="F10" s="183" t="s">
        <v>43</v>
      </c>
    </row>
    <row r="11" customFormat="false" ht="22.7" hidden="false" customHeight="true" outlineLevel="0" collapsed="false">
      <c r="A11" s="184" t="n">
        <v>1</v>
      </c>
      <c r="B11" s="185" t="str">
        <f aca="false">IF(TED!$Y$11="","",IF(TED!$Y$11="v",TED!X11,TED!X12))</f>
        <v/>
      </c>
      <c r="C11" s="186" t="str">
        <f aca="false">IF(TED!$Y$11="","",IF(B11&lt;&gt;"",VLOOKUP(B11,Engagés!$A$16:$F$39,2,FALSE())))</f>
        <v/>
      </c>
      <c r="D11" s="186" t="str">
        <f aca="false">IF(TED!$Y$11="","",IF(B11&lt;&gt;"",VLOOKUP(B11,Engagés!$A$16:$F$39,4,FALSE())))</f>
        <v/>
      </c>
      <c r="E11" s="184" t="str">
        <f aca="false">IF(TED!$Y$11="","",IF(B11&lt;&gt;"",VLOOKUP(B11,Engagés!$A$16:$F$39,3,FALSE())))</f>
        <v/>
      </c>
      <c r="F11" s="184" t="str">
        <f aca="false">IF(TED!$Y$11="","",IF(B11&lt;&gt;"",VLOOKUP(B11,Engagés!$A$16:$F$39,6,FALSE())))</f>
        <v/>
      </c>
    </row>
    <row r="12" customFormat="false" ht="22.7" hidden="false" customHeight="true" outlineLevel="0" collapsed="false">
      <c r="A12" s="184" t="n">
        <v>2</v>
      </c>
      <c r="B12" s="185" t="str">
        <f aca="false">IF(TED!$Y$11="","",IF(TED!$Y$11="v",TED!X12,TED!X11))</f>
        <v/>
      </c>
      <c r="C12" s="186" t="str">
        <f aca="false">IF(TED!$Y$11="","",IF(B12&lt;&gt;"",VLOOKUP(B12,Engagés!$A$16:$F$39,2,FALSE())))</f>
        <v/>
      </c>
      <c r="D12" s="186" t="str">
        <f aca="false">IF(TED!$Y$11="","",IF(B12&lt;&gt;"",VLOOKUP(B12,Engagés!$A$16:$F$39,4,FALSE())))</f>
        <v/>
      </c>
      <c r="E12" s="184" t="str">
        <f aca="false">IF(TED!$Y$11="","",IF(B12&lt;&gt;"",VLOOKUP(B12,Engagés!$A$16:$F$39,3,FALSE())))</f>
        <v/>
      </c>
      <c r="F12" s="184" t="str">
        <f aca="false">IF(TED!$Y$11="","",IF(B12&lt;&gt;"",VLOOKUP(B12,Engagés!$A$16:$F$39,6,FALSE())))</f>
        <v/>
      </c>
    </row>
    <row r="13" customFormat="false" ht="22.7" hidden="false" customHeight="true" outlineLevel="0" collapsed="false">
      <c r="A13" s="184" t="n">
        <v>3</v>
      </c>
      <c r="B13" s="185" t="str">
        <f aca="false">IF(TED!$Y$21="","",IF(TED!$Y$21="v",TED!X21,TED!X22))</f>
        <v/>
      </c>
      <c r="C13" s="186" t="str">
        <f aca="false">IF(TED!$Y$21="","",IF(B13&lt;&gt;"",VLOOKUP(B13,Engagés!$A$16:$F$39,2,FALSE())))</f>
        <v/>
      </c>
      <c r="D13" s="186" t="str">
        <f aca="false">IF(TED!$Y$21="","",IF(B13&lt;&gt;"",VLOOKUP(B13,Engagés!$A$16:$F$39,4,FALSE())))</f>
        <v/>
      </c>
      <c r="E13" s="184" t="str">
        <f aca="false">IF(TED!$Y$21="","",IF(B13&lt;&gt;"",VLOOKUP(B13,Engagés!$A$16:$F$39,3,FALSE())))</f>
        <v/>
      </c>
      <c r="F13" s="184" t="str">
        <f aca="false">IF(TED!$Y$21="","",IF(B13&lt;&gt;"",VLOOKUP(B13,Engagés!$A$16:$F$39,6,FALSE())))</f>
        <v/>
      </c>
    </row>
    <row r="14" customFormat="false" ht="22.7" hidden="false" customHeight="true" outlineLevel="0" collapsed="false">
      <c r="A14" s="184" t="n">
        <v>4</v>
      </c>
      <c r="B14" s="185" t="str">
        <f aca="false">IF(TED!$Y$21="","",IF(TED!$Y$21="v",TED!X22,TED!X21))</f>
        <v/>
      </c>
      <c r="C14" s="186" t="str">
        <f aca="false">IF(TED!$Y$21="","",IF(B14&lt;&gt;"",VLOOKUP(B14,Engagés!$A$16:$F$39,2,FALSE())))</f>
        <v/>
      </c>
      <c r="D14" s="186" t="str">
        <f aca="false">IF(TED!$Y$21="","",IF(B14&lt;&gt;"",VLOOKUP(B14,Engagés!$A$16:$F$39,4,FALSE())))</f>
        <v/>
      </c>
      <c r="E14" s="184" t="str">
        <f aca="false">IF(TED!$Y$21="","",IF(B14&lt;&gt;"",VLOOKUP(B14,Engagés!$A$16:$F$39,3,FALSE())))</f>
        <v/>
      </c>
      <c r="F14" s="184" t="str">
        <f aca="false">IF(TED!$Y$21="","",IF(B14&lt;&gt;"",VLOOKUP(B14,Engagés!$A$16:$F$39,6,FALSE())))</f>
        <v/>
      </c>
    </row>
    <row r="15" customFormat="false" ht="22.7" hidden="false" customHeight="true" outlineLevel="0" collapsed="false">
      <c r="A15" s="184" t="n">
        <v>5</v>
      </c>
      <c r="B15" s="185" t="str">
        <f aca="false">IF(TED!$Y$31="","",IF(TED!$Y$31="v",TED!X31,TED!X32))</f>
        <v/>
      </c>
      <c r="C15" s="186" t="str">
        <f aca="false">IF(TED!$Y$31="","",IF(B15&lt;&gt;"",VLOOKUP(B15,Engagés!$A$16:$F$39,2,FALSE())))</f>
        <v/>
      </c>
      <c r="D15" s="186" t="str">
        <f aca="false">IF(TED!$Y$31="","",IF(B15&lt;&gt;"",VLOOKUP(B15,Engagés!$A$16:$F$39,4,FALSE())))</f>
        <v/>
      </c>
      <c r="E15" s="184" t="str">
        <f aca="false">IF(TED!$Y$31="","",IF(B15&lt;&gt;"",VLOOKUP(B15,Engagés!$A$16:$F$39,3,FALSE())))</f>
        <v/>
      </c>
      <c r="F15" s="184" t="str">
        <f aca="false">IF(TED!$Y$31="","",IF(B15&lt;&gt;"",VLOOKUP(B15,Engagés!$A$16:$F$39,6,FALSE())))</f>
        <v/>
      </c>
    </row>
    <row r="16" customFormat="false" ht="22.7" hidden="false" customHeight="true" outlineLevel="0" collapsed="false">
      <c r="A16" s="184" t="n">
        <v>6</v>
      </c>
      <c r="B16" s="185" t="str">
        <f aca="false">IF(TED!$Y$31="","",IF(TED!$Y$31="v",TED!X32,TED!X31))</f>
        <v/>
      </c>
      <c r="C16" s="186" t="str">
        <f aca="false">IF(TED!$Y$31="","",IF(B16&lt;&gt;"",VLOOKUP(B16,Engagés!$A$16:$F$39,2,FALSE())))</f>
        <v/>
      </c>
      <c r="D16" s="186" t="str">
        <f aca="false">IF(TED!$Y$31="","",IF(B16&lt;&gt;"",VLOOKUP(B16,Engagés!$A$16:$F$39,4,FALSE())))</f>
        <v/>
      </c>
      <c r="E16" s="184" t="str">
        <f aca="false">IF(TED!$Y$31="","",IF(B16&lt;&gt;"",VLOOKUP(B16,Engagés!$A$16:$F$39,3,FALSE())))</f>
        <v/>
      </c>
      <c r="F16" s="184" t="str">
        <f aca="false">IF(TED!$Y$31="","",IF(B16&lt;&gt;"",VLOOKUP(B16,Engagés!$A$16:$F$39,6,FALSE())))</f>
        <v/>
      </c>
      <c r="G16" s="1"/>
    </row>
    <row r="17" customFormat="false" ht="22.7" hidden="false" customHeight="true" outlineLevel="0" collapsed="false">
      <c r="A17" s="184" t="n">
        <v>7</v>
      </c>
      <c r="B17" s="185" t="str">
        <f aca="false">IF(TED!$Y$41="","",IF(TED!$Y$41="v",TED!X41,TED!X42))</f>
        <v/>
      </c>
      <c r="C17" s="186" t="str">
        <f aca="false">IF(TED!$Y$41="","",IF(B17&lt;&gt;"",VLOOKUP(B17,Engagés!$A$16:$F$39,2,FALSE())))</f>
        <v/>
      </c>
      <c r="D17" s="186" t="str">
        <f aca="false">IF(TED!$Y$41="","",IF(B17&lt;&gt;"",VLOOKUP(B17,Engagés!$A$16:$F$39,4,FALSE())))</f>
        <v/>
      </c>
      <c r="E17" s="184" t="str">
        <f aca="false">IF(TED!$Y$41="","",IF(B17&lt;&gt;"",VLOOKUP(B17,Engagés!$A$16:$F$39,3,FALSE())))</f>
        <v/>
      </c>
      <c r="F17" s="184" t="str">
        <f aca="false">IF(TED!$Y$41="","",IF(B17&lt;&gt;"",VLOOKUP(B17,Engagés!$A$16:$F$39,6,FALSE())))</f>
        <v/>
      </c>
    </row>
    <row r="18" customFormat="false" ht="22.7" hidden="false" customHeight="true" outlineLevel="0" collapsed="false">
      <c r="A18" s="184" t="n">
        <v>8</v>
      </c>
      <c r="B18" s="185" t="str">
        <f aca="false">IF(TED!$Y$41="","",IF(TED!$Y$41="v",TED!X42,TED!X41))</f>
        <v/>
      </c>
      <c r="C18" s="186" t="str">
        <f aca="false">IF(TED!$Y$41="","",IF(B18&lt;&gt;"",VLOOKUP(B18,Engagés!$A$16:$F$39,2,FALSE())))</f>
        <v/>
      </c>
      <c r="D18" s="186" t="str">
        <f aca="false">IF(TED!$Y$41="","",IF(B18&lt;&gt;"",VLOOKUP(B18,Engagés!$A$16:$F$39,4,FALSE())))</f>
        <v/>
      </c>
      <c r="E18" s="184" t="str">
        <f aca="false">IF(TED!$Y$41="","",IF(B18&lt;&gt;"",VLOOKUP(B18,Engagés!$A$16:$F$39,3,FALSE())))</f>
        <v/>
      </c>
      <c r="F18" s="184" t="str">
        <f aca="false">IF(TED!$Y$41="","",IF(B18&lt;&gt;"",VLOOKUP(B18,Engagés!$A$16:$F$39,6,FALSE())))</f>
        <v/>
      </c>
      <c r="G18" s="1"/>
    </row>
    <row r="19" customFormat="false" ht="22.7" hidden="false" customHeight="true" outlineLevel="0" collapsed="false">
      <c r="A19" s="184" t="n">
        <v>9</v>
      </c>
      <c r="B19" s="185" t="str">
        <f aca="false">IF(TED!$E$7="","",IF(TED!$E$7="v",TED!D7,TED!D8))</f>
        <v/>
      </c>
      <c r="C19" s="186" t="str">
        <f aca="false">IF(TED!$E$7="","",IF(B19&lt;&gt;"",VLOOKUP(B19,Engagés!$A$16:$F$39,2,FALSE())))</f>
        <v/>
      </c>
      <c r="D19" s="186" t="str">
        <f aca="false">IF(TED!$E$7="","",IF(B19&lt;&gt;"",VLOOKUP(B19,Engagés!$A$16:$F$39,4,FALSE())))</f>
        <v/>
      </c>
      <c r="E19" s="184" t="str">
        <f aca="false">IF(TED!$E$7="","",IF(B19&lt;&gt;"",VLOOKUP(B19,Engagés!$A$16:$F$39,3,FALSE())))</f>
        <v/>
      </c>
      <c r="F19" s="184" t="str">
        <f aca="false">IF(TED!$E$7="","",IF(B19&lt;&gt;"",VLOOKUP(B19,Engagés!$A$16:$F$39,6,FALSE())))</f>
        <v/>
      </c>
    </row>
    <row r="20" customFormat="false" ht="22.7" hidden="false" customHeight="true" outlineLevel="0" collapsed="false">
      <c r="A20" s="184" t="n">
        <v>10</v>
      </c>
      <c r="B20" s="185" t="str">
        <f aca="false">IF(TED!$E$7="","",IF(TED!$E$7="v",TED!D8,TED!D7))</f>
        <v/>
      </c>
      <c r="C20" s="186" t="str">
        <f aca="false">IF(TED!$E$7="","",IF(B20&lt;&gt;"",VLOOKUP(B20,Engagés!$A$16:$F$39,2,FALSE())))</f>
        <v/>
      </c>
      <c r="D20" s="186" t="str">
        <f aca="false">IF(TED!$E$7="","",IF(B20&lt;&gt;"",VLOOKUP(B20,Engagés!$A$16:$F$39,4,FALSE())))</f>
        <v/>
      </c>
      <c r="E20" s="184" t="str">
        <f aca="false">IF(TED!$E$7="","",IF(B20&lt;&gt;"",VLOOKUP(B20,Engagés!$A$16:$F$39,3,FALSE())))</f>
        <v/>
      </c>
      <c r="F20" s="184" t="str">
        <f aca="false">IF(TED!$E$7="","",IF(B20&lt;&gt;"",VLOOKUP(B20,Engagés!$A$16:$F$39,6,FALSE())))</f>
        <v/>
      </c>
    </row>
    <row r="21" customFormat="false" ht="22.7" hidden="false" customHeight="true" outlineLevel="0" collapsed="false">
      <c r="A21" s="184" t="n">
        <v>11</v>
      </c>
      <c r="B21" s="185" t="str">
        <f aca="false">IF(TED!$E$17="","",IF(TED!$E$17="v",TED!D17,TED!D18))</f>
        <v/>
      </c>
      <c r="C21" s="186" t="str">
        <f aca="false">IF(TED!$E$17="","",IF(B21&lt;&gt;"",VLOOKUP(B21,Engagés!$A$16:$F$39,2,FALSE())))</f>
        <v/>
      </c>
      <c r="D21" s="186" t="str">
        <f aca="false">IF(TED!$E$17="","",IF(B21&lt;&gt;"",VLOOKUP(B21,Engagés!$A$16:$F$39,4,FALSE())))</f>
        <v/>
      </c>
      <c r="E21" s="184" t="str">
        <f aca="false">IF(TED!$E$17="","",IF(B21&lt;&gt;"",VLOOKUP(B21,Engagés!$A$16:$F$39,3,FALSE())))</f>
        <v/>
      </c>
      <c r="F21" s="184" t="str">
        <f aca="false">IF(TED!$E$17="","",IF(B21&lt;&gt;"",VLOOKUP(B21,Engagés!$A$16:$F$39,6,FALSE())))</f>
        <v/>
      </c>
    </row>
    <row r="22" customFormat="false" ht="22.7" hidden="false" customHeight="true" outlineLevel="0" collapsed="false">
      <c r="A22" s="184" t="n">
        <v>12</v>
      </c>
      <c r="B22" s="185" t="str">
        <f aca="false">IF(TED!$E$17="","",IF(TED!$E$17="v",TED!D18,TED!D17))</f>
        <v/>
      </c>
      <c r="C22" s="186" t="str">
        <f aca="false">IF(TED!$E$17="","",IF(B22&lt;&gt;"",VLOOKUP(B22,Engagés!$A$16:$F$39,2,FALSE())))</f>
        <v/>
      </c>
      <c r="D22" s="186" t="str">
        <f aca="false">IF(TED!$E$17="","",IF(B22&lt;&gt;"",VLOOKUP(B22,Engagés!$A$16:$F$39,4,FALSE())))</f>
        <v/>
      </c>
      <c r="E22" s="184" t="str">
        <f aca="false">IF(TED!$E$17="","",IF(B22&lt;&gt;"",VLOOKUP(B22,Engagés!$A$16:$F$39,3,FALSE())))</f>
        <v/>
      </c>
      <c r="F22" s="184" t="str">
        <f aca="false">IF(TED!$E$17="","",IF(B22&lt;&gt;"",VLOOKUP(B22,Engagés!$A$16:$F$39,6,FALSE())))</f>
        <v/>
      </c>
    </row>
  </sheetData>
  <mergeCells count="4">
    <mergeCell ref="A4:F4"/>
    <mergeCell ref="A5:F5"/>
    <mergeCell ref="A6:F6"/>
    <mergeCell ref="A7:F7"/>
  </mergeCells>
  <printOptions headings="false" gridLines="false" gridLinesSet="true" horizontalCentered="false" verticalCentered="false"/>
  <pageMargins left="0.39375" right="0.39375" top="0.39375" bottom="0.39375" header="0.511811023622047" footer="0.511811023622047"/>
  <pageSetup paperSize="9" scale="100" fitToWidth="1" fitToHeight="4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U58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53515625" defaultRowHeight="12.8" zeroHeight="false" outlineLevelRow="0" outlineLevelCol="0"/>
  <cols>
    <col collapsed="false" customWidth="true" hidden="false" outlineLevel="0" max="1" min="1" style="1" width="7.65"/>
    <col collapsed="false" customWidth="true" hidden="false" outlineLevel="0" max="8" min="2" style="1" width="7.66"/>
    <col collapsed="false" customWidth="true" hidden="false" outlineLevel="0" max="10" min="9" style="1" width="2.55"/>
    <col collapsed="false" customWidth="true" hidden="false" outlineLevel="0" max="18" min="11" style="1" width="7.66"/>
  </cols>
  <sheetData>
    <row r="1" customFormat="false" ht="28.35" hidden="false" customHeight="true" outlineLevel="0" collapsed="false">
      <c r="A1" s="187" t="str">
        <f aca="false">Engagés!$A$4</f>
        <v>TYPE COMPETITION</v>
      </c>
      <c r="B1" s="187"/>
      <c r="C1" s="187"/>
      <c r="D1" s="187"/>
      <c r="E1" s="187"/>
      <c r="F1" s="187"/>
      <c r="G1" s="187"/>
      <c r="H1" s="187"/>
      <c r="I1" s="188"/>
      <c r="J1" s="189"/>
      <c r="K1" s="187" t="str">
        <f aca="false">Engagés!$A$4</f>
        <v>TYPE COMPETITION</v>
      </c>
      <c r="L1" s="187"/>
      <c r="M1" s="187"/>
      <c r="N1" s="187"/>
      <c r="O1" s="187"/>
      <c r="P1" s="187"/>
      <c r="Q1" s="187"/>
      <c r="R1" s="187"/>
    </row>
    <row r="2" customFormat="false" ht="17" hidden="false" customHeight="true" outlineLevel="0" collapsed="false">
      <c r="A2" s="190"/>
      <c r="B2" s="191"/>
      <c r="C2" s="191"/>
      <c r="D2" s="192" t="s">
        <v>138</v>
      </c>
      <c r="E2" s="193"/>
      <c r="F2" s="191"/>
      <c r="G2" s="191"/>
      <c r="H2" s="194"/>
      <c r="I2" s="188"/>
      <c r="J2" s="189"/>
      <c r="K2" s="190"/>
      <c r="L2" s="191"/>
      <c r="M2" s="191"/>
      <c r="N2" s="192" t="s">
        <v>138</v>
      </c>
      <c r="O2" s="193"/>
      <c r="P2" s="191"/>
      <c r="Q2" s="191"/>
      <c r="R2" s="194"/>
    </row>
    <row r="3" customFormat="false" ht="28.35" hidden="false" customHeight="true" outlineLevel="0" collapsed="false">
      <c r="A3" s="195"/>
      <c r="B3" s="196" t="str">
        <f aca="false">Engagés!$A$7</f>
        <v>DATE</v>
      </c>
      <c r="C3" s="196"/>
      <c r="D3" s="196"/>
      <c r="E3" s="196"/>
      <c r="F3" s="196"/>
      <c r="G3" s="196"/>
      <c r="H3" s="194"/>
      <c r="I3" s="188"/>
      <c r="J3" s="189"/>
      <c r="K3" s="195"/>
      <c r="L3" s="196" t="str">
        <f aca="false">Engagés!$A$7</f>
        <v>DATE</v>
      </c>
      <c r="M3" s="196"/>
      <c r="N3" s="196"/>
      <c r="O3" s="196"/>
      <c r="P3" s="196"/>
      <c r="Q3" s="196"/>
      <c r="R3" s="194"/>
    </row>
    <row r="4" customFormat="false" ht="17" hidden="false" customHeight="true" outlineLevel="0" collapsed="false">
      <c r="A4" s="197"/>
      <c r="B4" s="198"/>
      <c r="C4" s="198"/>
      <c r="D4" s="198"/>
      <c r="E4" s="191"/>
      <c r="F4" s="191"/>
      <c r="G4" s="191"/>
      <c r="H4" s="194"/>
      <c r="I4" s="188"/>
      <c r="J4" s="189"/>
      <c r="K4" s="197"/>
      <c r="L4" s="198"/>
      <c r="M4" s="198"/>
      <c r="N4" s="198"/>
      <c r="O4" s="191"/>
      <c r="P4" s="191"/>
      <c r="Q4" s="191"/>
      <c r="R4" s="194"/>
    </row>
    <row r="5" customFormat="false" ht="17" hidden="false" customHeight="true" outlineLevel="0" collapsed="false">
      <c r="A5" s="190"/>
      <c r="B5" s="191" t="s">
        <v>45</v>
      </c>
      <c r="C5" s="199"/>
      <c r="E5" s="191" t="s">
        <v>60</v>
      </c>
      <c r="F5" s="191"/>
      <c r="G5" s="191"/>
      <c r="H5" s="194"/>
      <c r="I5" s="188"/>
      <c r="J5" s="189"/>
      <c r="K5" s="190"/>
      <c r="L5" s="191" t="s">
        <v>45</v>
      </c>
      <c r="M5" s="199"/>
      <c r="O5" s="191" t="s">
        <v>60</v>
      </c>
      <c r="P5" s="191"/>
      <c r="Q5" s="191"/>
      <c r="R5" s="194"/>
    </row>
    <row r="6" customFormat="false" ht="17" hidden="false" customHeight="true" outlineLevel="0" collapsed="false">
      <c r="A6" s="200" t="s">
        <v>139</v>
      </c>
      <c r="B6" s="201"/>
      <c r="C6" s="201"/>
      <c r="D6" s="201"/>
      <c r="E6" s="201"/>
      <c r="F6" s="201"/>
      <c r="G6" s="201"/>
      <c r="H6" s="202"/>
      <c r="I6" s="188"/>
      <c r="J6" s="189"/>
      <c r="K6" s="200" t="s">
        <v>139</v>
      </c>
      <c r="L6" s="201"/>
      <c r="M6" s="201"/>
      <c r="N6" s="201"/>
      <c r="O6" s="201"/>
      <c r="P6" s="201"/>
      <c r="Q6" s="201"/>
      <c r="R6" s="202"/>
    </row>
    <row r="7" customFormat="false" ht="17" hidden="false" customHeight="true" outlineLevel="0" collapsed="false">
      <c r="A7" s="190"/>
      <c r="B7" s="191"/>
      <c r="C7" s="191"/>
      <c r="D7" s="203" t="s">
        <v>66</v>
      </c>
      <c r="E7" s="203"/>
      <c r="F7" s="203"/>
      <c r="G7" s="203"/>
      <c r="H7" s="203"/>
      <c r="I7" s="188"/>
      <c r="J7" s="189"/>
      <c r="K7" s="190"/>
      <c r="L7" s="191"/>
      <c r="M7" s="191"/>
      <c r="N7" s="203" t="s">
        <v>66</v>
      </c>
      <c r="O7" s="203"/>
      <c r="P7" s="203"/>
      <c r="Q7" s="203"/>
      <c r="R7" s="203"/>
    </row>
    <row r="8" customFormat="false" ht="17" hidden="false" customHeight="true" outlineLevel="0" collapsed="false">
      <c r="A8" s="204" t="s">
        <v>140</v>
      </c>
      <c r="B8" s="204"/>
      <c r="C8" s="204"/>
      <c r="D8" s="205" t="n">
        <v>1</v>
      </c>
      <c r="E8" s="205" t="n">
        <v>2</v>
      </c>
      <c r="F8" s="205" t="n">
        <v>3</v>
      </c>
      <c r="G8" s="205" t="n">
        <v>4</v>
      </c>
      <c r="H8" s="205" t="n">
        <v>5</v>
      </c>
      <c r="I8" s="188"/>
      <c r="J8" s="189"/>
      <c r="K8" s="204" t="s">
        <v>140</v>
      </c>
      <c r="L8" s="204"/>
      <c r="M8" s="204"/>
      <c r="N8" s="205" t="n">
        <v>1</v>
      </c>
      <c r="O8" s="205" t="n">
        <v>2</v>
      </c>
      <c r="P8" s="205" t="n">
        <v>3</v>
      </c>
      <c r="Q8" s="205" t="n">
        <v>4</v>
      </c>
      <c r="R8" s="205" t="n">
        <v>5</v>
      </c>
    </row>
    <row r="9" customFormat="false" ht="17" hidden="false" customHeight="true" outlineLevel="0" collapsed="false">
      <c r="A9" s="204"/>
      <c r="B9" s="206"/>
      <c r="C9" s="206"/>
      <c r="D9" s="207" t="s">
        <v>141</v>
      </c>
      <c r="E9" s="207"/>
      <c r="F9" s="207"/>
      <c r="G9" s="207"/>
      <c r="H9" s="207"/>
      <c r="I9" s="188"/>
      <c r="J9" s="189"/>
      <c r="K9" s="204"/>
      <c r="L9" s="206"/>
      <c r="M9" s="206"/>
      <c r="N9" s="207" t="s">
        <v>141</v>
      </c>
      <c r="O9" s="207"/>
      <c r="P9" s="207"/>
      <c r="Q9" s="207"/>
      <c r="R9" s="207"/>
    </row>
    <row r="10" customFormat="false" ht="17" hidden="false" customHeight="true" outlineLevel="0" collapsed="false">
      <c r="A10" s="208"/>
      <c r="B10" s="209"/>
      <c r="C10" s="191"/>
      <c r="D10" s="210"/>
      <c r="E10" s="210"/>
      <c r="F10" s="210"/>
      <c r="G10" s="210"/>
      <c r="H10" s="210"/>
      <c r="I10" s="188"/>
      <c r="J10" s="189"/>
      <c r="K10" s="208"/>
      <c r="L10" s="209"/>
      <c r="M10" s="191"/>
      <c r="N10" s="210"/>
      <c r="O10" s="210"/>
      <c r="P10" s="210"/>
      <c r="Q10" s="210"/>
      <c r="R10" s="210"/>
    </row>
    <row r="11" customFormat="false" ht="17" hidden="false" customHeight="true" outlineLevel="0" collapsed="false">
      <c r="A11" s="211"/>
      <c r="B11" s="211"/>
      <c r="C11" s="211"/>
      <c r="D11" s="210"/>
      <c r="E11" s="210"/>
      <c r="F11" s="210"/>
      <c r="G11" s="210"/>
      <c r="H11" s="210"/>
      <c r="I11" s="188"/>
      <c r="J11" s="189"/>
      <c r="K11" s="211"/>
      <c r="L11" s="211"/>
      <c r="M11" s="211"/>
      <c r="N11" s="210"/>
      <c r="O11" s="210"/>
      <c r="P11" s="210"/>
      <c r="Q11" s="210"/>
      <c r="R11" s="210"/>
    </row>
    <row r="12" customFormat="false" ht="17" hidden="false" customHeight="true" outlineLevel="0" collapsed="false">
      <c r="A12" s="190"/>
      <c r="B12" s="191"/>
      <c r="C12" s="212"/>
      <c r="D12" s="213"/>
      <c r="E12" s="213"/>
      <c r="F12" s="213"/>
      <c r="G12" s="213"/>
      <c r="H12" s="213"/>
      <c r="I12" s="188"/>
      <c r="J12" s="189"/>
      <c r="K12" s="190"/>
      <c r="L12" s="191"/>
      <c r="M12" s="212"/>
      <c r="N12" s="213"/>
      <c r="O12" s="213"/>
      <c r="P12" s="213"/>
      <c r="Q12" s="213"/>
      <c r="R12" s="213"/>
    </row>
    <row r="13" customFormat="false" ht="17" hidden="false" customHeight="true" outlineLevel="0" collapsed="false">
      <c r="A13" s="214"/>
      <c r="B13" s="191"/>
      <c r="C13" s="191"/>
      <c r="D13" s="215"/>
      <c r="E13" s="215"/>
      <c r="F13" s="215"/>
      <c r="G13" s="215"/>
      <c r="H13" s="215"/>
      <c r="I13" s="188"/>
      <c r="J13" s="189"/>
      <c r="K13" s="214"/>
      <c r="L13" s="191"/>
      <c r="M13" s="191"/>
      <c r="N13" s="215"/>
      <c r="O13" s="215"/>
      <c r="P13" s="215"/>
      <c r="Q13" s="215"/>
      <c r="R13" s="215"/>
    </row>
    <row r="14" customFormat="false" ht="17" hidden="false" customHeight="true" outlineLevel="0" collapsed="false">
      <c r="A14" s="190"/>
      <c r="B14" s="216" t="s">
        <v>142</v>
      </c>
      <c r="C14" s="191"/>
      <c r="D14" s="217"/>
      <c r="E14" s="217"/>
      <c r="F14" s="217"/>
      <c r="G14" s="217"/>
      <c r="H14" s="217"/>
      <c r="I14" s="188"/>
      <c r="J14" s="189"/>
      <c r="K14" s="190"/>
      <c r="L14" s="216" t="s">
        <v>142</v>
      </c>
      <c r="M14" s="191"/>
      <c r="N14" s="217"/>
      <c r="O14" s="217"/>
      <c r="P14" s="217"/>
      <c r="Q14" s="217"/>
      <c r="R14" s="217"/>
    </row>
    <row r="15" customFormat="false" ht="17" hidden="false" customHeight="true" outlineLevel="0" collapsed="false">
      <c r="A15" s="208"/>
      <c r="B15" s="218"/>
      <c r="C15" s="191"/>
      <c r="D15" s="219"/>
      <c r="E15" s="219"/>
      <c r="F15" s="219"/>
      <c r="G15" s="219"/>
      <c r="H15" s="219"/>
      <c r="I15" s="188"/>
      <c r="J15" s="189"/>
      <c r="K15" s="208"/>
      <c r="L15" s="218"/>
      <c r="M15" s="191"/>
      <c r="N15" s="219"/>
      <c r="O15" s="219"/>
      <c r="P15" s="219"/>
      <c r="Q15" s="219"/>
      <c r="R15" s="219"/>
    </row>
    <row r="16" customFormat="false" ht="17" hidden="false" customHeight="true" outlineLevel="0" collapsed="false">
      <c r="A16" s="211"/>
      <c r="B16" s="211"/>
      <c r="C16" s="211"/>
      <c r="D16" s="210"/>
      <c r="E16" s="210"/>
      <c r="F16" s="210"/>
      <c r="G16" s="210"/>
      <c r="H16" s="210"/>
      <c r="I16" s="188"/>
      <c r="J16" s="189"/>
      <c r="K16" s="211"/>
      <c r="L16" s="211"/>
      <c r="M16" s="211"/>
      <c r="N16" s="210"/>
      <c r="O16" s="210"/>
      <c r="P16" s="210"/>
      <c r="Q16" s="210"/>
      <c r="R16" s="210"/>
    </row>
    <row r="17" customFormat="false" ht="17" hidden="false" customHeight="true" outlineLevel="0" collapsed="false">
      <c r="A17" s="190"/>
      <c r="B17" s="191"/>
      <c r="C17" s="212"/>
      <c r="D17" s="213"/>
      <c r="E17" s="213"/>
      <c r="F17" s="213"/>
      <c r="G17" s="213"/>
      <c r="H17" s="213"/>
      <c r="I17" s="188"/>
      <c r="J17" s="189"/>
      <c r="K17" s="190"/>
      <c r="L17" s="191"/>
      <c r="M17" s="212"/>
      <c r="N17" s="213"/>
      <c r="O17" s="213"/>
      <c r="P17" s="213"/>
      <c r="Q17" s="213"/>
      <c r="R17" s="213"/>
    </row>
    <row r="18" customFormat="false" ht="17" hidden="false" customHeight="true" outlineLevel="0" collapsed="false">
      <c r="A18" s="214"/>
      <c r="B18" s="191"/>
      <c r="C18" s="191"/>
      <c r="D18" s="215"/>
      <c r="E18" s="215"/>
      <c r="F18" s="215"/>
      <c r="G18" s="215"/>
      <c r="H18" s="215"/>
      <c r="I18" s="188"/>
      <c r="J18" s="189"/>
      <c r="K18" s="214"/>
      <c r="L18" s="191"/>
      <c r="M18" s="191"/>
      <c r="N18" s="215"/>
      <c r="O18" s="215"/>
      <c r="P18" s="215"/>
      <c r="Q18" s="215"/>
      <c r="R18" s="215"/>
    </row>
    <row r="19" customFormat="false" ht="17" hidden="false" customHeight="true" outlineLevel="0" collapsed="false">
      <c r="A19" s="190"/>
      <c r="B19" s="191"/>
      <c r="C19" s="191"/>
      <c r="D19" s="217"/>
      <c r="E19" s="217"/>
      <c r="F19" s="217"/>
      <c r="G19" s="217"/>
      <c r="H19" s="217"/>
      <c r="I19" s="188"/>
      <c r="J19" s="189"/>
      <c r="K19" s="190"/>
      <c r="L19" s="191"/>
      <c r="M19" s="191"/>
      <c r="N19" s="217"/>
      <c r="O19" s="217"/>
      <c r="P19" s="217"/>
      <c r="Q19" s="217"/>
      <c r="R19" s="217"/>
    </row>
    <row r="20" customFormat="false" ht="17" hidden="false" customHeight="true" outlineLevel="0" collapsed="false">
      <c r="A20" s="190"/>
      <c r="B20" s="191"/>
      <c r="C20" s="191"/>
      <c r="D20" s="191"/>
      <c r="E20" s="191"/>
      <c r="F20" s="191"/>
      <c r="G20" s="191"/>
      <c r="H20" s="194"/>
      <c r="I20" s="188"/>
      <c r="J20" s="189"/>
      <c r="K20" s="190"/>
      <c r="L20" s="191"/>
      <c r="M20" s="191"/>
      <c r="N20" s="191"/>
      <c r="O20" s="191"/>
      <c r="P20" s="191"/>
      <c r="Q20" s="191"/>
      <c r="R20" s="194"/>
    </row>
    <row r="21" customFormat="false" ht="17" hidden="false" customHeight="true" outlineLevel="0" collapsed="false">
      <c r="A21" s="220" t="s">
        <v>143</v>
      </c>
      <c r="B21" s="220"/>
      <c r="C21" s="220"/>
      <c r="D21" s="221" t="s">
        <v>144</v>
      </c>
      <c r="E21" s="221" t="s">
        <v>145</v>
      </c>
      <c r="F21" s="221" t="s">
        <v>146</v>
      </c>
      <c r="G21" s="191"/>
      <c r="H21" s="194"/>
      <c r="I21" s="188"/>
      <c r="J21" s="189"/>
      <c r="K21" s="220" t="s">
        <v>143</v>
      </c>
      <c r="L21" s="220"/>
      <c r="M21" s="220"/>
      <c r="N21" s="221" t="s">
        <v>144</v>
      </c>
      <c r="O21" s="221" t="s">
        <v>145</v>
      </c>
      <c r="P21" s="221" t="s">
        <v>146</v>
      </c>
      <c r="Q21" s="191"/>
      <c r="R21" s="194"/>
    </row>
    <row r="22" customFormat="false" ht="17" hidden="false" customHeight="true" outlineLevel="0" collapsed="false">
      <c r="A22" s="222"/>
      <c r="B22" s="222"/>
      <c r="C22" s="222"/>
      <c r="D22" s="219"/>
      <c r="E22" s="219"/>
      <c r="F22" s="219"/>
      <c r="G22" s="191"/>
      <c r="H22" s="194"/>
      <c r="I22" s="188"/>
      <c r="J22" s="189"/>
      <c r="K22" s="222"/>
      <c r="L22" s="222"/>
      <c r="M22" s="222"/>
      <c r="N22" s="219"/>
      <c r="O22" s="219"/>
      <c r="P22" s="219"/>
      <c r="Q22" s="191"/>
      <c r="R22" s="194"/>
    </row>
    <row r="23" customFormat="false" ht="17" hidden="false" customHeight="true" outlineLevel="0" collapsed="false">
      <c r="A23" s="222"/>
      <c r="B23" s="222"/>
      <c r="C23" s="222"/>
      <c r="D23" s="213"/>
      <c r="E23" s="213"/>
      <c r="F23" s="213"/>
      <c r="G23" s="191"/>
      <c r="H23" s="194"/>
      <c r="I23" s="188"/>
      <c r="J23" s="189"/>
      <c r="K23" s="222"/>
      <c r="L23" s="222"/>
      <c r="M23" s="222"/>
      <c r="N23" s="213"/>
      <c r="O23" s="213"/>
      <c r="P23" s="213"/>
      <c r="Q23" s="191"/>
      <c r="R23" s="194"/>
    </row>
    <row r="24" customFormat="false" ht="17" hidden="false" customHeight="true" outlineLevel="0" collapsed="false">
      <c r="A24" s="223"/>
      <c r="B24" s="223"/>
      <c r="C24" s="223"/>
      <c r="D24" s="219"/>
      <c r="E24" s="219"/>
      <c r="F24" s="219"/>
      <c r="G24" s="191"/>
      <c r="H24" s="194"/>
      <c r="I24" s="188"/>
      <c r="J24" s="189"/>
      <c r="K24" s="223"/>
      <c r="L24" s="223"/>
      <c r="M24" s="223"/>
      <c r="N24" s="219"/>
      <c r="O24" s="219"/>
      <c r="P24" s="219"/>
      <c r="Q24" s="191"/>
      <c r="R24" s="194"/>
    </row>
    <row r="25" customFormat="false" ht="17" hidden="false" customHeight="true" outlineLevel="0" collapsed="false">
      <c r="A25" s="223"/>
      <c r="B25" s="223"/>
      <c r="C25" s="223"/>
      <c r="D25" s="213"/>
      <c r="E25" s="213"/>
      <c r="F25" s="213"/>
      <c r="G25" s="191"/>
      <c r="H25" s="194"/>
      <c r="I25" s="188"/>
      <c r="J25" s="189"/>
      <c r="K25" s="223"/>
      <c r="L25" s="223"/>
      <c r="M25" s="223"/>
      <c r="N25" s="213"/>
      <c r="O25" s="213"/>
      <c r="P25" s="213"/>
      <c r="Q25" s="191"/>
      <c r="R25" s="194"/>
    </row>
    <row r="26" customFormat="false" ht="17" hidden="false" customHeight="true" outlineLevel="0" collapsed="false">
      <c r="A26" s="224" t="s">
        <v>147</v>
      </c>
      <c r="B26" s="191"/>
      <c r="C26" s="191"/>
      <c r="D26" s="191"/>
      <c r="E26" s="191"/>
      <c r="F26" s="191"/>
      <c r="G26" s="191"/>
      <c r="H26" s="194"/>
      <c r="I26" s="188"/>
      <c r="J26" s="189"/>
      <c r="K26" s="224" t="s">
        <v>147</v>
      </c>
      <c r="L26" s="191"/>
      <c r="M26" s="191"/>
      <c r="N26" s="191"/>
      <c r="O26" s="191"/>
      <c r="P26" s="191"/>
      <c r="Q26" s="191"/>
      <c r="R26" s="194"/>
    </row>
    <row r="27" customFormat="false" ht="17" hidden="false" customHeight="true" outlineLevel="0" collapsed="false">
      <c r="A27" s="190"/>
      <c r="B27" s="191"/>
      <c r="C27" s="191"/>
      <c r="D27" s="191"/>
      <c r="E27" s="191"/>
      <c r="F27" s="191"/>
      <c r="G27" s="191"/>
      <c r="H27" s="194"/>
      <c r="I27" s="188"/>
      <c r="J27" s="189"/>
      <c r="K27" s="190"/>
      <c r="L27" s="191"/>
      <c r="M27" s="191"/>
      <c r="N27" s="191"/>
      <c r="O27" s="191"/>
      <c r="P27" s="191"/>
      <c r="Q27" s="191"/>
      <c r="R27" s="194"/>
    </row>
    <row r="28" customFormat="false" ht="17" hidden="false" customHeight="true" outlineLevel="0" collapsed="false">
      <c r="A28" s="225" t="s">
        <v>148</v>
      </c>
      <c r="B28" s="226"/>
      <c r="C28" s="226"/>
      <c r="D28" s="226"/>
      <c r="E28" s="226"/>
      <c r="F28" s="226"/>
      <c r="G28" s="226"/>
      <c r="H28" s="227"/>
      <c r="I28" s="188"/>
      <c r="J28" s="189"/>
      <c r="K28" s="225" t="s">
        <v>148</v>
      </c>
      <c r="L28" s="226"/>
      <c r="M28" s="226"/>
      <c r="N28" s="226"/>
      <c r="O28" s="226"/>
      <c r="P28" s="226"/>
      <c r="Q28" s="226"/>
      <c r="R28" s="227"/>
    </row>
    <row r="29" customFormat="false" ht="14.15" hidden="false" customHeight="true" outlineLevel="0" collapsed="false">
      <c r="A29" s="228"/>
      <c r="B29" s="228"/>
      <c r="C29" s="228"/>
      <c r="D29" s="228"/>
      <c r="E29" s="228"/>
      <c r="F29" s="228"/>
      <c r="G29" s="228"/>
      <c r="H29" s="228"/>
      <c r="I29" s="229"/>
      <c r="J29" s="230"/>
      <c r="K29" s="228"/>
      <c r="L29" s="228"/>
      <c r="M29" s="228"/>
      <c r="N29" s="228"/>
      <c r="O29" s="228"/>
      <c r="P29" s="228"/>
      <c r="Q29" s="228"/>
      <c r="R29" s="228"/>
    </row>
    <row r="30" customFormat="false" ht="14.15" hidden="false" customHeight="true" outlineLevel="0" collapsed="false">
      <c r="A30" s="231"/>
      <c r="B30" s="231"/>
      <c r="C30" s="231"/>
      <c r="D30" s="231"/>
      <c r="E30" s="231"/>
      <c r="F30" s="231"/>
      <c r="G30" s="231"/>
      <c r="H30" s="231"/>
      <c r="I30" s="232"/>
      <c r="J30" s="233"/>
      <c r="K30" s="231"/>
      <c r="L30" s="231"/>
      <c r="M30" s="231"/>
      <c r="N30" s="231"/>
      <c r="O30" s="231"/>
      <c r="P30" s="231"/>
      <c r="Q30" s="231"/>
      <c r="R30" s="231"/>
    </row>
    <row r="31" customFormat="false" ht="28.35" hidden="false" customHeight="true" outlineLevel="0" collapsed="false">
      <c r="A31" s="187" t="str">
        <f aca="false">Engagés!$A$4</f>
        <v>TYPE COMPETITION</v>
      </c>
      <c r="B31" s="187"/>
      <c r="C31" s="187"/>
      <c r="D31" s="187"/>
      <c r="E31" s="187"/>
      <c r="F31" s="187"/>
      <c r="G31" s="187"/>
      <c r="H31" s="187"/>
      <c r="I31" s="188"/>
      <c r="J31" s="189"/>
      <c r="K31" s="187" t="str">
        <f aca="false">Engagés!$A$4</f>
        <v>TYPE COMPETITION</v>
      </c>
      <c r="L31" s="187"/>
      <c r="M31" s="187"/>
      <c r="N31" s="187"/>
      <c r="O31" s="187"/>
      <c r="P31" s="187"/>
      <c r="Q31" s="187"/>
      <c r="R31" s="187"/>
      <c r="U31" s="234"/>
    </row>
    <row r="32" customFormat="false" ht="17" hidden="false" customHeight="true" outlineLevel="0" collapsed="false">
      <c r="A32" s="190"/>
      <c r="B32" s="191"/>
      <c r="C32" s="191"/>
      <c r="D32" s="192" t="s">
        <v>138</v>
      </c>
      <c r="E32" s="193"/>
      <c r="F32" s="191"/>
      <c r="G32" s="191"/>
      <c r="H32" s="194"/>
      <c r="I32" s="188"/>
      <c r="J32" s="189"/>
      <c r="K32" s="190"/>
      <c r="L32" s="191"/>
      <c r="M32" s="191"/>
      <c r="N32" s="192" t="s">
        <v>138</v>
      </c>
      <c r="O32" s="193"/>
      <c r="P32" s="191"/>
      <c r="Q32" s="191"/>
      <c r="R32" s="194"/>
    </row>
    <row r="33" customFormat="false" ht="28.35" hidden="false" customHeight="true" outlineLevel="0" collapsed="false">
      <c r="A33" s="195"/>
      <c r="B33" s="196" t="str">
        <f aca="false">Engagés!$A$7</f>
        <v>DATE</v>
      </c>
      <c r="C33" s="196"/>
      <c r="D33" s="196"/>
      <c r="E33" s="196"/>
      <c r="F33" s="196"/>
      <c r="G33" s="196"/>
      <c r="H33" s="194"/>
      <c r="I33" s="188"/>
      <c r="J33" s="189"/>
      <c r="K33" s="195"/>
      <c r="L33" s="196" t="str">
        <f aca="false">Engagés!$A$7</f>
        <v>DATE</v>
      </c>
      <c r="M33" s="196"/>
      <c r="N33" s="196"/>
      <c r="O33" s="196"/>
      <c r="P33" s="196"/>
      <c r="Q33" s="196"/>
      <c r="R33" s="194"/>
    </row>
    <row r="34" customFormat="false" ht="17" hidden="false" customHeight="true" outlineLevel="0" collapsed="false">
      <c r="A34" s="197"/>
      <c r="B34" s="198"/>
      <c r="C34" s="198"/>
      <c r="D34" s="198"/>
      <c r="E34" s="191"/>
      <c r="F34" s="191"/>
      <c r="G34" s="191"/>
      <c r="H34" s="194"/>
      <c r="I34" s="188"/>
      <c r="J34" s="189"/>
      <c r="K34" s="197"/>
      <c r="L34" s="198"/>
      <c r="M34" s="198"/>
      <c r="N34" s="198"/>
      <c r="O34" s="191"/>
      <c r="P34" s="191"/>
      <c r="Q34" s="191"/>
      <c r="R34" s="194"/>
    </row>
    <row r="35" customFormat="false" ht="17" hidden="false" customHeight="true" outlineLevel="0" collapsed="false">
      <c r="A35" s="190"/>
      <c r="B35" s="191" t="s">
        <v>45</v>
      </c>
      <c r="C35" s="199"/>
      <c r="E35" s="191" t="s">
        <v>60</v>
      </c>
      <c r="F35" s="191"/>
      <c r="G35" s="191"/>
      <c r="H35" s="194"/>
      <c r="I35" s="188"/>
      <c r="J35" s="189"/>
      <c r="K35" s="190"/>
      <c r="L35" s="191" t="s">
        <v>45</v>
      </c>
      <c r="M35" s="199"/>
      <c r="O35" s="191" t="s">
        <v>60</v>
      </c>
      <c r="P35" s="191"/>
      <c r="Q35" s="191"/>
      <c r="R35" s="194"/>
    </row>
    <row r="36" customFormat="false" ht="17" hidden="false" customHeight="true" outlineLevel="0" collapsed="false">
      <c r="A36" s="200" t="s">
        <v>139</v>
      </c>
      <c r="B36" s="201"/>
      <c r="C36" s="201"/>
      <c r="D36" s="201"/>
      <c r="E36" s="201"/>
      <c r="F36" s="201"/>
      <c r="G36" s="201"/>
      <c r="H36" s="202"/>
      <c r="I36" s="188"/>
      <c r="J36" s="189"/>
      <c r="K36" s="200" t="s">
        <v>139</v>
      </c>
      <c r="L36" s="201"/>
      <c r="M36" s="201"/>
      <c r="N36" s="201"/>
      <c r="O36" s="201"/>
      <c r="P36" s="201"/>
      <c r="Q36" s="201"/>
      <c r="R36" s="202"/>
    </row>
    <row r="37" customFormat="false" ht="17" hidden="false" customHeight="true" outlineLevel="0" collapsed="false">
      <c r="A37" s="190"/>
      <c r="B37" s="191"/>
      <c r="C37" s="191"/>
      <c r="D37" s="203" t="s">
        <v>66</v>
      </c>
      <c r="E37" s="203"/>
      <c r="F37" s="203"/>
      <c r="G37" s="203"/>
      <c r="H37" s="203"/>
      <c r="I37" s="188"/>
      <c r="J37" s="189"/>
      <c r="K37" s="190"/>
      <c r="L37" s="191"/>
      <c r="M37" s="191"/>
      <c r="N37" s="203" t="s">
        <v>66</v>
      </c>
      <c r="O37" s="203"/>
      <c r="P37" s="203"/>
      <c r="Q37" s="203"/>
      <c r="R37" s="203"/>
    </row>
    <row r="38" customFormat="false" ht="17" hidden="false" customHeight="true" outlineLevel="0" collapsed="false">
      <c r="A38" s="204" t="s">
        <v>140</v>
      </c>
      <c r="B38" s="204"/>
      <c r="C38" s="204"/>
      <c r="D38" s="205" t="n">
        <v>1</v>
      </c>
      <c r="E38" s="205" t="n">
        <v>2</v>
      </c>
      <c r="F38" s="205" t="n">
        <v>3</v>
      </c>
      <c r="G38" s="205" t="n">
        <v>4</v>
      </c>
      <c r="H38" s="205" t="n">
        <v>5</v>
      </c>
      <c r="I38" s="188"/>
      <c r="J38" s="189"/>
      <c r="K38" s="204" t="s">
        <v>140</v>
      </c>
      <c r="L38" s="204"/>
      <c r="M38" s="204"/>
      <c r="N38" s="205" t="n">
        <v>1</v>
      </c>
      <c r="O38" s="205" t="n">
        <v>2</v>
      </c>
      <c r="P38" s="205" t="n">
        <v>3</v>
      </c>
      <c r="Q38" s="205" t="n">
        <v>4</v>
      </c>
      <c r="R38" s="205" t="n">
        <v>5</v>
      </c>
    </row>
    <row r="39" customFormat="false" ht="17" hidden="false" customHeight="true" outlineLevel="0" collapsed="false">
      <c r="A39" s="204"/>
      <c r="B39" s="206"/>
      <c r="C39" s="206"/>
      <c r="D39" s="207" t="s">
        <v>141</v>
      </c>
      <c r="E39" s="207"/>
      <c r="F39" s="207"/>
      <c r="G39" s="207"/>
      <c r="H39" s="207"/>
      <c r="I39" s="188"/>
      <c r="J39" s="189"/>
      <c r="K39" s="204"/>
      <c r="L39" s="206"/>
      <c r="M39" s="206"/>
      <c r="N39" s="207" t="s">
        <v>141</v>
      </c>
      <c r="O39" s="207"/>
      <c r="P39" s="207"/>
      <c r="Q39" s="207"/>
      <c r="R39" s="207"/>
    </row>
    <row r="40" customFormat="false" ht="17" hidden="false" customHeight="true" outlineLevel="0" collapsed="false">
      <c r="A40" s="208"/>
      <c r="B40" s="209"/>
      <c r="C40" s="191"/>
      <c r="D40" s="210"/>
      <c r="E40" s="210"/>
      <c r="F40" s="210"/>
      <c r="G40" s="210"/>
      <c r="H40" s="210"/>
      <c r="I40" s="188"/>
      <c r="J40" s="189"/>
      <c r="K40" s="208"/>
      <c r="L40" s="209"/>
      <c r="M40" s="191"/>
      <c r="N40" s="210"/>
      <c r="O40" s="210"/>
      <c r="P40" s="210"/>
      <c r="Q40" s="210"/>
      <c r="R40" s="210"/>
    </row>
    <row r="41" customFormat="false" ht="17" hidden="false" customHeight="true" outlineLevel="0" collapsed="false">
      <c r="A41" s="211"/>
      <c r="B41" s="211"/>
      <c r="C41" s="211"/>
      <c r="D41" s="210"/>
      <c r="E41" s="210"/>
      <c r="F41" s="210"/>
      <c r="G41" s="210"/>
      <c r="H41" s="210"/>
      <c r="I41" s="188"/>
      <c r="J41" s="189"/>
      <c r="K41" s="211"/>
      <c r="L41" s="211"/>
      <c r="M41" s="211"/>
      <c r="N41" s="210"/>
      <c r="O41" s="210"/>
      <c r="P41" s="210"/>
      <c r="Q41" s="210"/>
      <c r="R41" s="210"/>
    </row>
    <row r="42" customFormat="false" ht="17" hidden="false" customHeight="true" outlineLevel="0" collapsed="false">
      <c r="A42" s="190"/>
      <c r="B42" s="191"/>
      <c r="C42" s="212"/>
      <c r="D42" s="213"/>
      <c r="E42" s="213"/>
      <c r="F42" s="213"/>
      <c r="G42" s="213"/>
      <c r="H42" s="213"/>
      <c r="I42" s="188"/>
      <c r="J42" s="189"/>
      <c r="K42" s="190"/>
      <c r="L42" s="191"/>
      <c r="M42" s="212"/>
      <c r="N42" s="213"/>
      <c r="O42" s="213"/>
      <c r="P42" s="213"/>
      <c r="Q42" s="213"/>
      <c r="R42" s="213"/>
    </row>
    <row r="43" customFormat="false" ht="17" hidden="false" customHeight="true" outlineLevel="0" collapsed="false">
      <c r="A43" s="214"/>
      <c r="B43" s="191"/>
      <c r="C43" s="191"/>
      <c r="D43" s="215"/>
      <c r="E43" s="215"/>
      <c r="F43" s="215"/>
      <c r="G43" s="215"/>
      <c r="H43" s="215"/>
      <c r="I43" s="188"/>
      <c r="J43" s="189"/>
      <c r="K43" s="214"/>
      <c r="L43" s="191"/>
      <c r="M43" s="191"/>
      <c r="N43" s="215"/>
      <c r="O43" s="215"/>
      <c r="P43" s="215"/>
      <c r="Q43" s="215"/>
      <c r="R43" s="215"/>
    </row>
    <row r="44" customFormat="false" ht="17" hidden="false" customHeight="true" outlineLevel="0" collapsed="false">
      <c r="A44" s="190"/>
      <c r="B44" s="216" t="s">
        <v>142</v>
      </c>
      <c r="C44" s="191"/>
      <c r="D44" s="217"/>
      <c r="E44" s="217"/>
      <c r="F44" s="217"/>
      <c r="G44" s="217"/>
      <c r="H44" s="217"/>
      <c r="I44" s="188"/>
      <c r="J44" s="189"/>
      <c r="K44" s="190"/>
      <c r="L44" s="216" t="s">
        <v>142</v>
      </c>
      <c r="M44" s="191"/>
      <c r="N44" s="217"/>
      <c r="O44" s="217"/>
      <c r="P44" s="217"/>
      <c r="Q44" s="217"/>
      <c r="R44" s="217"/>
    </row>
    <row r="45" customFormat="false" ht="17" hidden="false" customHeight="true" outlineLevel="0" collapsed="false">
      <c r="A45" s="208"/>
      <c r="B45" s="218"/>
      <c r="C45" s="191"/>
      <c r="D45" s="219"/>
      <c r="E45" s="219"/>
      <c r="F45" s="219"/>
      <c r="G45" s="219"/>
      <c r="H45" s="219"/>
      <c r="I45" s="188"/>
      <c r="J45" s="189"/>
      <c r="K45" s="208"/>
      <c r="L45" s="218" t="str">
        <f aca="true">IF(ISERROR(MATCH($M$35&amp;K45,[1]Engagés!$J$16:$J$39,0)),"",INDIRECT(ADDRESS(MATCH($M$35&amp;K45,[1]Engagés!$J$1:$J$39,0),1,1,1,"Engagés")))</f>
        <v/>
      </c>
      <c r="M45" s="191"/>
      <c r="N45" s="219"/>
      <c r="O45" s="219"/>
      <c r="P45" s="219"/>
      <c r="Q45" s="219"/>
      <c r="R45" s="219"/>
    </row>
    <row r="46" customFormat="false" ht="17" hidden="false" customHeight="true" outlineLevel="0" collapsed="false">
      <c r="A46" s="211"/>
      <c r="B46" s="211"/>
      <c r="C46" s="211"/>
      <c r="D46" s="210"/>
      <c r="E46" s="210"/>
      <c r="F46" s="210"/>
      <c r="G46" s="210"/>
      <c r="H46" s="210"/>
      <c r="I46" s="188"/>
      <c r="J46" s="189"/>
      <c r="K46" s="211"/>
      <c r="L46" s="211"/>
      <c r="M46" s="211"/>
      <c r="N46" s="210"/>
      <c r="O46" s="210"/>
      <c r="P46" s="210"/>
      <c r="Q46" s="210"/>
      <c r="R46" s="210"/>
    </row>
    <row r="47" customFormat="false" ht="17" hidden="false" customHeight="true" outlineLevel="0" collapsed="false">
      <c r="A47" s="190"/>
      <c r="B47" s="191"/>
      <c r="C47" s="212"/>
      <c r="D47" s="213"/>
      <c r="E47" s="213"/>
      <c r="F47" s="213"/>
      <c r="G47" s="213"/>
      <c r="H47" s="213"/>
      <c r="I47" s="188"/>
      <c r="J47" s="189"/>
      <c r="K47" s="190"/>
      <c r="L47" s="191"/>
      <c r="M47" s="212"/>
      <c r="N47" s="213"/>
      <c r="O47" s="213"/>
      <c r="P47" s="213"/>
      <c r="Q47" s="213"/>
      <c r="R47" s="213"/>
    </row>
    <row r="48" customFormat="false" ht="17" hidden="false" customHeight="true" outlineLevel="0" collapsed="false">
      <c r="A48" s="214"/>
      <c r="B48" s="191"/>
      <c r="C48" s="191"/>
      <c r="D48" s="215"/>
      <c r="E48" s="215"/>
      <c r="F48" s="215"/>
      <c r="G48" s="215"/>
      <c r="H48" s="215"/>
      <c r="I48" s="188"/>
      <c r="J48" s="189"/>
      <c r="K48" s="214"/>
      <c r="L48" s="191"/>
      <c r="M48" s="191"/>
      <c r="N48" s="215"/>
      <c r="O48" s="215"/>
      <c r="P48" s="215"/>
      <c r="Q48" s="215"/>
      <c r="R48" s="215"/>
    </row>
    <row r="49" customFormat="false" ht="17" hidden="false" customHeight="true" outlineLevel="0" collapsed="false">
      <c r="A49" s="190"/>
      <c r="B49" s="191"/>
      <c r="C49" s="191"/>
      <c r="D49" s="217"/>
      <c r="E49" s="217"/>
      <c r="F49" s="217"/>
      <c r="G49" s="217"/>
      <c r="H49" s="217"/>
      <c r="I49" s="188"/>
      <c r="J49" s="189"/>
      <c r="K49" s="190"/>
      <c r="L49" s="191"/>
      <c r="M49" s="191"/>
      <c r="N49" s="217"/>
      <c r="O49" s="217"/>
      <c r="P49" s="217"/>
      <c r="Q49" s="217"/>
      <c r="R49" s="217"/>
    </row>
    <row r="50" customFormat="false" ht="17" hidden="false" customHeight="true" outlineLevel="0" collapsed="false">
      <c r="A50" s="190"/>
      <c r="B50" s="191"/>
      <c r="C50" s="191"/>
      <c r="D50" s="191"/>
      <c r="E50" s="191"/>
      <c r="F50" s="191"/>
      <c r="G50" s="191"/>
      <c r="H50" s="194"/>
      <c r="I50" s="188"/>
      <c r="J50" s="189"/>
      <c r="K50" s="190"/>
      <c r="L50" s="191"/>
      <c r="M50" s="191"/>
      <c r="N50" s="191"/>
      <c r="O50" s="191"/>
      <c r="P50" s="191"/>
      <c r="Q50" s="191"/>
      <c r="R50" s="194"/>
    </row>
    <row r="51" customFormat="false" ht="17" hidden="false" customHeight="true" outlineLevel="0" collapsed="false">
      <c r="A51" s="220" t="s">
        <v>143</v>
      </c>
      <c r="B51" s="220"/>
      <c r="C51" s="220"/>
      <c r="D51" s="221" t="s">
        <v>144</v>
      </c>
      <c r="E51" s="221" t="s">
        <v>145</v>
      </c>
      <c r="F51" s="221" t="s">
        <v>146</v>
      </c>
      <c r="G51" s="191"/>
      <c r="H51" s="194"/>
      <c r="I51" s="188"/>
      <c r="J51" s="189"/>
      <c r="K51" s="220" t="s">
        <v>143</v>
      </c>
      <c r="L51" s="220"/>
      <c r="M51" s="220"/>
      <c r="N51" s="221" t="s">
        <v>144</v>
      </c>
      <c r="O51" s="221" t="s">
        <v>145</v>
      </c>
      <c r="P51" s="221" t="s">
        <v>146</v>
      </c>
      <c r="Q51" s="191"/>
      <c r="R51" s="194"/>
    </row>
    <row r="52" customFormat="false" ht="17" hidden="false" customHeight="true" outlineLevel="0" collapsed="false">
      <c r="A52" s="222"/>
      <c r="B52" s="222"/>
      <c r="C52" s="222"/>
      <c r="D52" s="219"/>
      <c r="E52" s="219"/>
      <c r="F52" s="219"/>
      <c r="G52" s="191"/>
      <c r="H52" s="194"/>
      <c r="I52" s="188"/>
      <c r="J52" s="189"/>
      <c r="K52" s="222"/>
      <c r="L52" s="222"/>
      <c r="M52" s="222"/>
      <c r="N52" s="219"/>
      <c r="O52" s="219"/>
      <c r="P52" s="219"/>
      <c r="Q52" s="191"/>
      <c r="R52" s="194"/>
    </row>
    <row r="53" customFormat="false" ht="17" hidden="false" customHeight="true" outlineLevel="0" collapsed="false">
      <c r="A53" s="222"/>
      <c r="B53" s="222"/>
      <c r="C53" s="222"/>
      <c r="D53" s="213"/>
      <c r="E53" s="213"/>
      <c r="F53" s="213"/>
      <c r="G53" s="191"/>
      <c r="H53" s="194"/>
      <c r="I53" s="188"/>
      <c r="J53" s="189"/>
      <c r="K53" s="222"/>
      <c r="L53" s="222"/>
      <c r="M53" s="222"/>
      <c r="N53" s="213"/>
      <c r="O53" s="213"/>
      <c r="P53" s="213"/>
      <c r="Q53" s="191"/>
      <c r="R53" s="194"/>
    </row>
    <row r="54" customFormat="false" ht="17" hidden="false" customHeight="true" outlineLevel="0" collapsed="false">
      <c r="A54" s="223"/>
      <c r="B54" s="223"/>
      <c r="C54" s="223"/>
      <c r="D54" s="219"/>
      <c r="E54" s="219"/>
      <c r="F54" s="219"/>
      <c r="G54" s="191"/>
      <c r="H54" s="194"/>
      <c r="I54" s="188"/>
      <c r="J54" s="189"/>
      <c r="K54" s="223"/>
      <c r="L54" s="223"/>
      <c r="M54" s="223"/>
      <c r="N54" s="219"/>
      <c r="O54" s="219"/>
      <c r="P54" s="219"/>
      <c r="Q54" s="191"/>
      <c r="R54" s="194"/>
    </row>
    <row r="55" customFormat="false" ht="17" hidden="false" customHeight="true" outlineLevel="0" collapsed="false">
      <c r="A55" s="223"/>
      <c r="B55" s="223"/>
      <c r="C55" s="223"/>
      <c r="D55" s="213"/>
      <c r="E55" s="213"/>
      <c r="F55" s="213"/>
      <c r="G55" s="191"/>
      <c r="H55" s="194"/>
      <c r="I55" s="188"/>
      <c r="J55" s="189"/>
      <c r="K55" s="223"/>
      <c r="L55" s="223"/>
      <c r="M55" s="223"/>
      <c r="N55" s="213"/>
      <c r="O55" s="213"/>
      <c r="P55" s="213"/>
      <c r="Q55" s="191"/>
      <c r="R55" s="194"/>
    </row>
    <row r="56" customFormat="false" ht="17" hidden="false" customHeight="true" outlineLevel="0" collapsed="false">
      <c r="A56" s="224" t="s">
        <v>147</v>
      </c>
      <c r="B56" s="191"/>
      <c r="C56" s="191"/>
      <c r="D56" s="191"/>
      <c r="E56" s="191"/>
      <c r="F56" s="191"/>
      <c r="G56" s="191"/>
      <c r="H56" s="194"/>
      <c r="I56" s="188"/>
      <c r="J56" s="189"/>
      <c r="K56" s="224" t="s">
        <v>147</v>
      </c>
      <c r="L56" s="191"/>
      <c r="M56" s="191"/>
      <c r="N56" s="191"/>
      <c r="O56" s="191"/>
      <c r="P56" s="191"/>
      <c r="Q56" s="191"/>
      <c r="R56" s="194"/>
    </row>
    <row r="57" customFormat="false" ht="17" hidden="false" customHeight="true" outlineLevel="0" collapsed="false">
      <c r="A57" s="190"/>
      <c r="B57" s="191"/>
      <c r="C57" s="191"/>
      <c r="D57" s="191"/>
      <c r="E57" s="191"/>
      <c r="F57" s="191"/>
      <c r="G57" s="191"/>
      <c r="H57" s="194"/>
      <c r="I57" s="188"/>
      <c r="J57" s="189"/>
      <c r="K57" s="190"/>
      <c r="L57" s="191"/>
      <c r="M57" s="191"/>
      <c r="N57" s="191"/>
      <c r="O57" s="191"/>
      <c r="P57" s="191"/>
      <c r="Q57" s="191"/>
      <c r="R57" s="194"/>
    </row>
    <row r="58" customFormat="false" ht="17" hidden="false" customHeight="true" outlineLevel="0" collapsed="false">
      <c r="A58" s="225" t="s">
        <v>148</v>
      </c>
      <c r="B58" s="226"/>
      <c r="C58" s="226"/>
      <c r="D58" s="226"/>
      <c r="E58" s="226"/>
      <c r="F58" s="226"/>
      <c r="G58" s="226"/>
      <c r="H58" s="227"/>
      <c r="I58" s="188"/>
      <c r="J58" s="189"/>
      <c r="K58" s="225" t="s">
        <v>148</v>
      </c>
      <c r="L58" s="226"/>
      <c r="M58" s="226"/>
      <c r="N58" s="226"/>
      <c r="O58" s="226"/>
      <c r="P58" s="226"/>
      <c r="Q58" s="226"/>
      <c r="R58" s="227"/>
    </row>
  </sheetData>
  <mergeCells count="40">
    <mergeCell ref="A1:H1"/>
    <mergeCell ref="K1:R1"/>
    <mergeCell ref="B3:G3"/>
    <mergeCell ref="L3:Q3"/>
    <mergeCell ref="D7:H7"/>
    <mergeCell ref="N7:R7"/>
    <mergeCell ref="A8:C8"/>
    <mergeCell ref="K8:M8"/>
    <mergeCell ref="D9:H9"/>
    <mergeCell ref="N9:R9"/>
    <mergeCell ref="A11:C11"/>
    <mergeCell ref="K11:M11"/>
    <mergeCell ref="A16:C16"/>
    <mergeCell ref="K16:M16"/>
    <mergeCell ref="A21:C21"/>
    <mergeCell ref="K21:M21"/>
    <mergeCell ref="A22:C23"/>
    <mergeCell ref="K22:M23"/>
    <mergeCell ref="A24:C25"/>
    <mergeCell ref="K24:M25"/>
    <mergeCell ref="A31:H31"/>
    <mergeCell ref="K31:R31"/>
    <mergeCell ref="B33:G33"/>
    <mergeCell ref="L33:Q33"/>
    <mergeCell ref="D37:H37"/>
    <mergeCell ref="N37:R37"/>
    <mergeCell ref="A38:C38"/>
    <mergeCell ref="K38:M38"/>
    <mergeCell ref="D39:H39"/>
    <mergeCell ref="N39:R39"/>
    <mergeCell ref="A41:C41"/>
    <mergeCell ref="K41:M41"/>
    <mergeCell ref="A46:C46"/>
    <mergeCell ref="K46:M46"/>
    <mergeCell ref="A51:C51"/>
    <mergeCell ref="K51:M51"/>
    <mergeCell ref="A52:C53"/>
    <mergeCell ref="K52:M53"/>
    <mergeCell ref="A54:C55"/>
    <mergeCell ref="K54:M55"/>
  </mergeCells>
  <printOptions headings="false" gridLines="false" gridLinesSet="true" horizontalCentered="false" verticalCentered="false"/>
  <pageMargins left="0.39375" right="0.39375" top="0.39375" bottom="0.393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1658</TotalTime>
  <Application>LibreOffice/24.8.6.2$Windows_X86_64 LibreOffice_project/6d98ba145e9a8a39fc57bcc76981d1fb1316c60c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2023-11-10T17:36:28Z</dcterms:created>
  <dc:creator/>
  <dc:description/>
  <dc:language>fr-FR</dc:language>
  <cp:lastModifiedBy/>
  <cp:lastPrinted>2025-02-07T19:37:53Z</cp:lastPrinted>
  <dcterms:modified xsi:type="dcterms:W3CDTF">2025-04-26T08:04:21Z</dcterms:modified>
  <cp:revision>81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